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630"/>
  </bookViews>
  <sheets>
    <sheet name=" СТиВ - Профиль для ГКЛ" sheetId="1" r:id="rId1"/>
    <sheet name="Litkoil" sheetId="2" r:id="rId2"/>
    <sheet name="КНАУФ" sheetId="3" r:id="rId3"/>
    <sheet name="ЮНИС" sheetId="4" r:id="rId4"/>
  </sheets>
  <externalReferences>
    <externalReference r:id="rId5"/>
    <externalReference r:id="rId6"/>
  </externalReferences>
  <definedNames>
    <definedName name="_xlnm.Print_Area" localSheetId="0">' СТиВ - Профиль для ГКЛ'!$A$1:$N$11</definedName>
  </definedNames>
  <calcPr calcId="162913"/>
  <fileRecoveryPr autoRecover="0"/>
</workbook>
</file>

<file path=xl/calcChain.xml><?xml version="1.0" encoding="utf-8"?>
<calcChain xmlns="http://schemas.openxmlformats.org/spreadsheetml/2006/main">
  <c r="G433" i="3"/>
  <c r="F433"/>
  <c r="D433"/>
  <c r="C433"/>
  <c r="G432"/>
  <c r="F432"/>
  <c r="D432"/>
  <c r="C432"/>
  <c r="A432"/>
  <c r="G431"/>
  <c r="F431"/>
  <c r="D431"/>
  <c r="C431"/>
  <c r="A431"/>
  <c r="G430"/>
  <c r="F430"/>
  <c r="D430"/>
  <c r="C430"/>
  <c r="A430"/>
  <c r="G429"/>
  <c r="F429"/>
  <c r="D429"/>
  <c r="C429"/>
  <c r="A429"/>
  <c r="G428"/>
  <c r="F428"/>
  <c r="D428"/>
  <c r="C428"/>
  <c r="A428"/>
  <c r="G427"/>
  <c r="F427"/>
  <c r="D427"/>
  <c r="C427"/>
  <c r="A427"/>
  <c r="G426"/>
  <c r="F426"/>
  <c r="D426"/>
  <c r="C426"/>
  <c r="A426"/>
  <c r="G425"/>
  <c r="F425"/>
  <c r="D425"/>
  <c r="C425"/>
  <c r="A425"/>
  <c r="G424"/>
  <c r="F424"/>
  <c r="D424"/>
  <c r="C424"/>
  <c r="A424"/>
  <c r="G423"/>
  <c r="F423"/>
  <c r="D423"/>
  <c r="C423"/>
  <c r="A423"/>
  <c r="G422"/>
  <c r="F422"/>
  <c r="D422"/>
  <c r="C422"/>
  <c r="A422"/>
  <c r="G421"/>
  <c r="F421"/>
  <c r="D421"/>
  <c r="C421"/>
  <c r="A421"/>
  <c r="G420"/>
  <c r="F420"/>
  <c r="D420"/>
  <c r="C420"/>
  <c r="A420"/>
  <c r="G419"/>
  <c r="F419"/>
  <c r="D419"/>
  <c r="C419"/>
  <c r="A419"/>
  <c r="G418"/>
  <c r="F418"/>
  <c r="D418"/>
  <c r="C418"/>
  <c r="A418"/>
  <c r="G417"/>
  <c r="F417"/>
  <c r="D417"/>
  <c r="C417"/>
  <c r="A417"/>
  <c r="G416"/>
  <c r="F416"/>
  <c r="D416"/>
  <c r="C416"/>
  <c r="A416"/>
  <c r="G415"/>
  <c r="F415"/>
  <c r="D415"/>
  <c r="C415"/>
  <c r="A415"/>
  <c r="G414"/>
  <c r="F414"/>
  <c r="D414"/>
  <c r="C414"/>
  <c r="A414"/>
  <c r="G413"/>
  <c r="F413"/>
  <c r="D413"/>
  <c r="C413"/>
  <c r="A413"/>
  <c r="G412"/>
  <c r="F412"/>
  <c r="D412"/>
  <c r="C412"/>
  <c r="A412"/>
  <c r="G411"/>
  <c r="F411"/>
  <c r="D411"/>
  <c r="C411"/>
  <c r="A411"/>
  <c r="G410"/>
  <c r="F410"/>
  <c r="D410"/>
  <c r="C410"/>
  <c r="A410"/>
  <c r="G409"/>
  <c r="F409"/>
  <c r="D409"/>
  <c r="C409"/>
  <c r="A409"/>
  <c r="G408"/>
  <c r="F408"/>
  <c r="D408"/>
  <c r="C408"/>
  <c r="A408"/>
  <c r="G407"/>
  <c r="F407"/>
  <c r="D407"/>
  <c r="C407"/>
  <c r="A407"/>
  <c r="G406"/>
  <c r="F406"/>
  <c r="D406"/>
  <c r="C406"/>
  <c r="A406"/>
  <c r="G405"/>
  <c r="F405"/>
  <c r="D405"/>
  <c r="C405"/>
  <c r="A405"/>
  <c r="G404"/>
  <c r="F404"/>
  <c r="D404"/>
  <c r="C404"/>
  <c r="A404"/>
  <c r="G403"/>
  <c r="F403"/>
  <c r="D403"/>
  <c r="C403"/>
  <c r="A403"/>
  <c r="G402"/>
  <c r="F402"/>
  <c r="D402"/>
  <c r="C402"/>
  <c r="A402"/>
  <c r="G401"/>
  <c r="F401"/>
  <c r="D401"/>
  <c r="C401"/>
  <c r="A401"/>
  <c r="G400"/>
  <c r="F400"/>
  <c r="D400"/>
  <c r="C400"/>
  <c r="A400"/>
  <c r="G399"/>
  <c r="F399"/>
  <c r="D399"/>
  <c r="C399"/>
  <c r="A399"/>
  <c r="G398"/>
  <c r="F398"/>
  <c r="D398"/>
  <c r="C398"/>
  <c r="A398"/>
  <c r="G397"/>
  <c r="F397"/>
  <c r="D397"/>
  <c r="C397"/>
  <c r="A397"/>
  <c r="G396"/>
  <c r="F396"/>
  <c r="D396"/>
  <c r="C396"/>
  <c r="A396"/>
  <c r="G395"/>
  <c r="F395"/>
  <c r="D395"/>
  <c r="C395"/>
  <c r="A395"/>
  <c r="G394"/>
  <c r="F394"/>
  <c r="D394"/>
  <c r="C394"/>
  <c r="A394"/>
  <c r="G393"/>
  <c r="F393"/>
  <c r="D393"/>
  <c r="C393"/>
  <c r="A393"/>
  <c r="G392"/>
  <c r="F392"/>
  <c r="D392"/>
  <c r="C392"/>
  <c r="A392"/>
  <c r="G391"/>
  <c r="F391"/>
  <c r="D391"/>
  <c r="C391"/>
  <c r="A391"/>
  <c r="G390"/>
  <c r="F390"/>
  <c r="D390"/>
  <c r="C390"/>
  <c r="A390"/>
  <c r="G389"/>
  <c r="F389"/>
  <c r="D389"/>
  <c r="C389"/>
  <c r="A389"/>
  <c r="G388"/>
  <c r="F388"/>
  <c r="D388"/>
  <c r="C388"/>
  <c r="A388"/>
  <c r="G387"/>
  <c r="F387"/>
  <c r="D387"/>
  <c r="C387"/>
  <c r="A387"/>
  <c r="G386"/>
  <c r="F386"/>
  <c r="D386"/>
  <c r="C386"/>
  <c r="A386"/>
  <c r="G385"/>
  <c r="F385"/>
  <c r="D385"/>
  <c r="C385"/>
  <c r="A385"/>
  <c r="G384"/>
  <c r="F384"/>
  <c r="D384"/>
  <c r="C384"/>
  <c r="A384"/>
  <c r="G381"/>
  <c r="F381"/>
  <c r="D381"/>
  <c r="C381"/>
  <c r="A381"/>
  <c r="G380"/>
  <c r="F380"/>
  <c r="D380"/>
  <c r="C380"/>
  <c r="A380"/>
  <c r="G379"/>
  <c r="F379"/>
  <c r="D379"/>
  <c r="C379"/>
  <c r="A379"/>
  <c r="G378"/>
  <c r="F378"/>
  <c r="D378"/>
  <c r="C378"/>
  <c r="A378"/>
  <c r="G377"/>
  <c r="F377"/>
  <c r="D377"/>
  <c r="C377"/>
  <c r="G376"/>
  <c r="F376"/>
  <c r="D376"/>
  <c r="C376"/>
  <c r="G375"/>
  <c r="F375"/>
  <c r="D375"/>
  <c r="C375"/>
  <c r="G374"/>
  <c r="F374"/>
  <c r="D374"/>
  <c r="C374"/>
  <c r="G373"/>
  <c r="F373"/>
  <c r="D373"/>
  <c r="C373"/>
  <c r="A373"/>
  <c r="G372"/>
  <c r="F372"/>
  <c r="D372"/>
  <c r="C372"/>
  <c r="A372"/>
  <c r="G371"/>
  <c r="F371"/>
  <c r="D371"/>
  <c r="C371"/>
  <c r="A371"/>
  <c r="G370"/>
  <c r="F370"/>
  <c r="D370"/>
  <c r="C370"/>
  <c r="A370"/>
  <c r="G369"/>
  <c r="F369"/>
  <c r="D369"/>
  <c r="C369"/>
  <c r="A369"/>
  <c r="G368"/>
  <c r="F368"/>
  <c r="D368"/>
  <c r="C368"/>
  <c r="A368"/>
  <c r="G367"/>
  <c r="F367"/>
  <c r="D367"/>
  <c r="C367"/>
  <c r="A367"/>
  <c r="G366"/>
  <c r="F366"/>
  <c r="D366"/>
  <c r="C366"/>
  <c r="A366"/>
  <c r="G365"/>
  <c r="F365"/>
  <c r="D365"/>
  <c r="C365"/>
  <c r="A365"/>
  <c r="G364"/>
  <c r="F364"/>
  <c r="D364"/>
  <c r="C364"/>
  <c r="A364"/>
  <c r="G363"/>
  <c r="F363"/>
  <c r="D363"/>
  <c r="C363"/>
  <c r="A363"/>
  <c r="G362"/>
  <c r="F362"/>
  <c r="D362"/>
  <c r="C362"/>
  <c r="A362"/>
  <c r="G361"/>
  <c r="F361"/>
  <c r="D361"/>
  <c r="C361"/>
  <c r="A361"/>
  <c r="G360"/>
  <c r="F360"/>
  <c r="D360"/>
  <c r="C360"/>
  <c r="A360"/>
  <c r="G359"/>
  <c r="F359"/>
  <c r="D359"/>
  <c r="C359"/>
  <c r="A359"/>
  <c r="G358"/>
  <c r="F358"/>
  <c r="D358"/>
  <c r="C358"/>
  <c r="A358"/>
  <c r="G357"/>
  <c r="F357"/>
  <c r="D357"/>
  <c r="C357"/>
  <c r="A357"/>
  <c r="G356"/>
  <c r="F356"/>
  <c r="D356"/>
  <c r="C356"/>
  <c r="A356"/>
  <c r="G355"/>
  <c r="F355"/>
  <c r="D355"/>
  <c r="C355"/>
  <c r="A355"/>
  <c r="G354"/>
  <c r="F354"/>
  <c r="D354"/>
  <c r="C354"/>
  <c r="A354"/>
  <c r="G353"/>
  <c r="F353"/>
  <c r="D353"/>
  <c r="C353"/>
  <c r="A353"/>
  <c r="G352"/>
  <c r="F352"/>
  <c r="D352"/>
  <c r="C352"/>
  <c r="A352"/>
  <c r="G350"/>
  <c r="F350"/>
  <c r="D350"/>
  <c r="C350"/>
  <c r="A350"/>
  <c r="G349"/>
  <c r="F349"/>
  <c r="D349"/>
  <c r="C349"/>
  <c r="A349"/>
  <c r="G348"/>
  <c r="F348"/>
  <c r="D348"/>
  <c r="C348"/>
  <c r="A348"/>
  <c r="G347"/>
  <c r="F347"/>
  <c r="D347"/>
  <c r="C347"/>
  <c r="A347"/>
  <c r="G346"/>
  <c r="F346"/>
  <c r="D346"/>
  <c r="C346"/>
  <c r="A346"/>
  <c r="G345"/>
  <c r="F345"/>
  <c r="D345"/>
  <c r="C345"/>
  <c r="A345"/>
  <c r="G344"/>
  <c r="F344"/>
  <c r="D344"/>
  <c r="C344"/>
  <c r="A344"/>
  <c r="G343"/>
  <c r="F343"/>
  <c r="D343"/>
  <c r="C343"/>
  <c r="A343"/>
  <c r="G342"/>
  <c r="F342"/>
  <c r="D342"/>
  <c r="C342"/>
  <c r="A342"/>
  <c r="G341"/>
  <c r="F341"/>
  <c r="D341"/>
  <c r="C341"/>
  <c r="A341"/>
  <c r="G340"/>
  <c r="F340"/>
  <c r="D340"/>
  <c r="C340"/>
  <c r="A340"/>
  <c r="G339"/>
  <c r="F339"/>
  <c r="D339"/>
  <c r="C339"/>
  <c r="A339"/>
  <c r="G338"/>
  <c r="F338"/>
  <c r="D338"/>
  <c r="C338"/>
  <c r="A338"/>
  <c r="G337"/>
  <c r="F337"/>
  <c r="D337"/>
  <c r="C337"/>
  <c r="A337"/>
  <c r="G336"/>
  <c r="F336"/>
  <c r="D336"/>
  <c r="C336"/>
  <c r="A336"/>
  <c r="G335"/>
  <c r="F335"/>
  <c r="D335"/>
  <c r="C335"/>
  <c r="A335"/>
  <c r="G334"/>
  <c r="F334"/>
  <c r="D334"/>
  <c r="C334"/>
  <c r="A334"/>
  <c r="G333"/>
  <c r="F333"/>
  <c r="D333"/>
  <c r="C333"/>
  <c r="A333"/>
  <c r="G332"/>
  <c r="F332"/>
  <c r="D332"/>
  <c r="C332"/>
  <c r="A332"/>
  <c r="G331"/>
  <c r="F331"/>
  <c r="D331"/>
  <c r="C331"/>
  <c r="A331"/>
  <c r="G330"/>
  <c r="F330"/>
  <c r="D330"/>
  <c r="C330"/>
  <c r="A330"/>
  <c r="G329"/>
  <c r="F329"/>
  <c r="D329"/>
  <c r="C329"/>
  <c r="A329"/>
  <c r="G328"/>
  <c r="F328"/>
  <c r="D328"/>
  <c r="C328"/>
  <c r="A328"/>
  <c r="G327"/>
  <c r="F327"/>
  <c r="D327"/>
  <c r="C327"/>
  <c r="A327"/>
  <c r="G326"/>
  <c r="F326"/>
  <c r="D326"/>
  <c r="C326"/>
  <c r="A326"/>
  <c r="G325"/>
  <c r="F325"/>
  <c r="D325"/>
  <c r="C325"/>
  <c r="A325"/>
  <c r="G324"/>
  <c r="F324"/>
  <c r="D324"/>
  <c r="C324"/>
  <c r="A324"/>
  <c r="G323"/>
  <c r="F323"/>
  <c r="D323"/>
  <c r="C323"/>
  <c r="A323"/>
  <c r="G322"/>
  <c r="F322"/>
  <c r="D322"/>
  <c r="C322"/>
  <c r="A322"/>
  <c r="G321"/>
  <c r="F321"/>
  <c r="D321"/>
  <c r="C321"/>
  <c r="A321"/>
  <c r="G320"/>
  <c r="F320"/>
  <c r="D320"/>
  <c r="C320"/>
  <c r="A320"/>
  <c r="G319"/>
  <c r="F319"/>
  <c r="D319"/>
  <c r="C319"/>
  <c r="A319"/>
  <c r="G318"/>
  <c r="F318"/>
  <c r="D318"/>
  <c r="C318"/>
  <c r="A318"/>
  <c r="G317"/>
  <c r="F317"/>
  <c r="D317"/>
  <c r="C317"/>
  <c r="A317"/>
  <c r="G316"/>
  <c r="F316"/>
  <c r="D316"/>
  <c r="C316"/>
  <c r="A316"/>
  <c r="G315"/>
  <c r="F315"/>
  <c r="D315"/>
  <c r="C315"/>
  <c r="A315"/>
  <c r="G314"/>
  <c r="F314"/>
  <c r="D314"/>
  <c r="C314"/>
  <c r="A314"/>
  <c r="G313"/>
  <c r="F313"/>
  <c r="D313"/>
  <c r="C313"/>
  <c r="A313"/>
  <c r="G312"/>
  <c r="F312"/>
  <c r="D312"/>
  <c r="C312"/>
  <c r="A312"/>
  <c r="G311"/>
  <c r="F311"/>
  <c r="D311"/>
  <c r="C311"/>
  <c r="A311"/>
  <c r="G310"/>
  <c r="F310"/>
  <c r="D310"/>
  <c r="C310"/>
  <c r="A310"/>
  <c r="G309"/>
  <c r="F309"/>
  <c r="D309"/>
  <c r="C309"/>
  <c r="A309"/>
  <c r="G308"/>
  <c r="F308"/>
  <c r="D308"/>
  <c r="C308"/>
  <c r="A308"/>
  <c r="G307"/>
  <c r="F307"/>
  <c r="D307"/>
  <c r="C307"/>
  <c r="A307"/>
  <c r="G306"/>
  <c r="F306"/>
  <c r="D306"/>
  <c r="C306"/>
  <c r="A306"/>
  <c r="G305"/>
  <c r="F305"/>
  <c r="D305"/>
  <c r="C305"/>
  <c r="A305"/>
  <c r="G303"/>
  <c r="F303"/>
  <c r="D303"/>
  <c r="C303"/>
  <c r="A303"/>
  <c r="G302"/>
  <c r="F302"/>
  <c r="D302"/>
  <c r="C302"/>
  <c r="A302"/>
  <c r="G301"/>
  <c r="F301"/>
  <c r="D301"/>
  <c r="C301"/>
  <c r="A301"/>
  <c r="G300"/>
  <c r="F300"/>
  <c r="D300"/>
  <c r="C300"/>
  <c r="A300"/>
  <c r="G299"/>
  <c r="F299"/>
  <c r="D299"/>
  <c r="C299"/>
  <c r="A299"/>
  <c r="G298"/>
  <c r="F298"/>
  <c r="D298"/>
  <c r="C298"/>
  <c r="A298"/>
  <c r="G296"/>
  <c r="F296"/>
  <c r="D296"/>
  <c r="C296"/>
  <c r="A296"/>
  <c r="G295"/>
  <c r="F295"/>
  <c r="D295"/>
  <c r="C295"/>
  <c r="A295"/>
  <c r="G294"/>
  <c r="F294"/>
  <c r="D294"/>
  <c r="C294"/>
  <c r="A294"/>
  <c r="G293"/>
  <c r="F293"/>
  <c r="D293"/>
  <c r="C293"/>
  <c r="A293"/>
  <c r="G290"/>
  <c r="F290"/>
  <c r="D290"/>
  <c r="C290"/>
  <c r="A290"/>
  <c r="G289"/>
  <c r="F289"/>
  <c r="D289"/>
  <c r="C289"/>
  <c r="A289"/>
  <c r="G288"/>
  <c r="F288"/>
  <c r="D288"/>
  <c r="C288"/>
  <c r="A288"/>
  <c r="G286"/>
  <c r="F286"/>
  <c r="D286"/>
  <c r="C286"/>
  <c r="A286"/>
  <c r="G285"/>
  <c r="F285"/>
  <c r="D285"/>
  <c r="C285"/>
  <c r="A285"/>
  <c r="G284"/>
  <c r="F284"/>
  <c r="D284"/>
  <c r="C284"/>
  <c r="A284"/>
  <c r="G283"/>
  <c r="F283"/>
  <c r="D283"/>
  <c r="C283"/>
  <c r="A283"/>
  <c r="G282"/>
  <c r="F282"/>
  <c r="D282"/>
  <c r="C282"/>
  <c r="A282"/>
  <c r="G281"/>
  <c r="F281"/>
  <c r="D281"/>
  <c r="C281"/>
  <c r="A281"/>
  <c r="G280"/>
  <c r="F280"/>
  <c r="D280"/>
  <c r="C280"/>
  <c r="A280"/>
  <c r="G279"/>
  <c r="F279"/>
  <c r="D279"/>
  <c r="C279"/>
  <c r="A279"/>
  <c r="G277"/>
  <c r="F277"/>
  <c r="D277"/>
  <c r="C277"/>
  <c r="A277"/>
  <c r="G276"/>
  <c r="F276"/>
  <c r="D276"/>
  <c r="C276"/>
  <c r="A276"/>
  <c r="G275"/>
  <c r="F275"/>
  <c r="D275"/>
  <c r="C275"/>
  <c r="A275"/>
  <c r="G274"/>
  <c r="F274"/>
  <c r="D274"/>
  <c r="C274"/>
  <c r="A274"/>
  <c r="G273"/>
  <c r="F273"/>
  <c r="D273"/>
  <c r="C273"/>
  <c r="A273"/>
  <c r="G271"/>
  <c r="F271"/>
  <c r="D271"/>
  <c r="C271"/>
  <c r="A271"/>
  <c r="G268"/>
  <c r="F268"/>
  <c r="D268"/>
  <c r="C268"/>
  <c r="A268"/>
  <c r="G267"/>
  <c r="F267"/>
  <c r="D267"/>
  <c r="C267"/>
  <c r="A267"/>
  <c r="G266"/>
  <c r="F266"/>
  <c r="D266"/>
  <c r="C266"/>
  <c r="A266"/>
  <c r="G265"/>
  <c r="F265"/>
  <c r="D265"/>
  <c r="C265"/>
  <c r="A265"/>
  <c r="G264"/>
  <c r="F264"/>
  <c r="D264"/>
  <c r="C264"/>
  <c r="A264"/>
  <c r="G262"/>
  <c r="F262"/>
  <c r="D262"/>
  <c r="C262"/>
  <c r="A262"/>
  <c r="G261"/>
  <c r="F261"/>
  <c r="D261"/>
  <c r="C261"/>
  <c r="A261"/>
  <c r="G259"/>
  <c r="F259"/>
  <c r="D259"/>
  <c r="C259"/>
  <c r="A259"/>
  <c r="G257"/>
  <c r="F257"/>
  <c r="D257"/>
  <c r="C257"/>
  <c r="A257"/>
  <c r="G256"/>
  <c r="F256"/>
  <c r="D256"/>
  <c r="C256"/>
  <c r="A256"/>
  <c r="G255"/>
  <c r="F255"/>
  <c r="D255"/>
  <c r="C255"/>
  <c r="A255"/>
  <c r="G254"/>
  <c r="F254"/>
  <c r="D254"/>
  <c r="C254"/>
  <c r="A254"/>
  <c r="G253"/>
  <c r="F253"/>
  <c r="D253"/>
  <c r="C253"/>
  <c r="A253"/>
  <c r="G252"/>
  <c r="F252"/>
  <c r="D252"/>
  <c r="C252"/>
  <c r="A252"/>
  <c r="G251"/>
  <c r="F251"/>
  <c r="D251"/>
  <c r="C251"/>
  <c r="A251"/>
  <c r="G250"/>
  <c r="F250"/>
  <c r="D250"/>
  <c r="C250"/>
  <c r="A250"/>
  <c r="G249"/>
  <c r="F249"/>
  <c r="D249"/>
  <c r="C249"/>
  <c r="A249"/>
  <c r="G247"/>
  <c r="F247"/>
  <c r="D247"/>
  <c r="C247"/>
  <c r="A247"/>
  <c r="G245"/>
  <c r="F245"/>
  <c r="D245"/>
  <c r="C245"/>
  <c r="A245"/>
  <c r="G244"/>
  <c r="F244"/>
  <c r="D244"/>
  <c r="C244"/>
  <c r="A244"/>
  <c r="G243"/>
  <c r="F243"/>
  <c r="D243"/>
  <c r="C243"/>
  <c r="A243"/>
  <c r="G242"/>
  <c r="F242"/>
  <c r="D242"/>
  <c r="C242"/>
  <c r="A242"/>
  <c r="G239"/>
  <c r="F239"/>
  <c r="D239"/>
  <c r="C239"/>
  <c r="A239"/>
  <c r="G238"/>
  <c r="F238"/>
  <c r="D238"/>
  <c r="C238"/>
  <c r="A238"/>
  <c r="G237"/>
  <c r="F237"/>
  <c r="D237"/>
  <c r="C237"/>
  <c r="A237"/>
  <c r="G236"/>
  <c r="F236"/>
  <c r="D236"/>
  <c r="C236"/>
  <c r="A236"/>
  <c r="G235"/>
  <c r="F235"/>
  <c r="D235"/>
  <c r="C235"/>
  <c r="A235"/>
  <c r="G234"/>
  <c r="F234"/>
  <c r="D234"/>
  <c r="C234"/>
  <c r="G233"/>
  <c r="F233"/>
  <c r="D233"/>
  <c r="C233"/>
  <c r="A233"/>
  <c r="G231"/>
  <c r="F231"/>
  <c r="D231"/>
  <c r="C231"/>
  <c r="A231"/>
  <c r="G230"/>
  <c r="F230"/>
  <c r="D230"/>
  <c r="C230"/>
  <c r="A230"/>
  <c r="G228"/>
  <c r="F228"/>
  <c r="D228"/>
  <c r="C228"/>
  <c r="A228"/>
  <c r="G227"/>
  <c r="F227"/>
  <c r="D227"/>
  <c r="C227"/>
  <c r="A227"/>
  <c r="G226"/>
  <c r="F226"/>
  <c r="D226"/>
  <c r="C226"/>
  <c r="A226"/>
  <c r="G225"/>
  <c r="F225"/>
  <c r="D225"/>
  <c r="C225"/>
  <c r="A225"/>
  <c r="G224"/>
  <c r="F224"/>
  <c r="D224"/>
  <c r="C224"/>
  <c r="A224"/>
  <c r="G223"/>
  <c r="F223"/>
  <c r="D223"/>
  <c r="C223"/>
  <c r="A223"/>
  <c r="G222"/>
  <c r="F222"/>
  <c r="D222"/>
  <c r="C222"/>
  <c r="A222"/>
  <c r="G221"/>
  <c r="F221"/>
  <c r="D221"/>
  <c r="C221"/>
  <c r="A221"/>
  <c r="G219"/>
  <c r="F219"/>
  <c r="D219"/>
  <c r="C219"/>
  <c r="A219"/>
  <c r="G218"/>
  <c r="F218"/>
  <c r="D218"/>
  <c r="C218"/>
  <c r="A218"/>
  <c r="G217"/>
  <c r="F217"/>
  <c r="D217"/>
  <c r="C217"/>
  <c r="A217"/>
  <c r="G215"/>
  <c r="F215"/>
  <c r="D215"/>
  <c r="C215"/>
  <c r="A215"/>
  <c r="G213"/>
  <c r="F213"/>
  <c r="D213"/>
  <c r="C213"/>
  <c r="A213"/>
  <c r="G210"/>
  <c r="F210"/>
  <c r="D210"/>
  <c r="C210"/>
  <c r="A210"/>
  <c r="G209"/>
  <c r="F209"/>
  <c r="D209"/>
  <c r="C209"/>
  <c r="A209"/>
  <c r="G208"/>
  <c r="F208"/>
  <c r="D208"/>
  <c r="C208"/>
  <c r="A208"/>
  <c r="G207"/>
  <c r="F207"/>
  <c r="D207"/>
  <c r="C207"/>
  <c r="A207"/>
  <c r="G206"/>
  <c r="F206"/>
  <c r="D206"/>
  <c r="C206"/>
  <c r="A206"/>
  <c r="G205"/>
  <c r="F205"/>
  <c r="D205"/>
  <c r="C205"/>
  <c r="A205"/>
  <c r="G204"/>
  <c r="F204"/>
  <c r="D204"/>
  <c r="C204"/>
  <c r="A204"/>
  <c r="G203"/>
  <c r="F203"/>
  <c r="D203"/>
  <c r="C203"/>
  <c r="A203"/>
  <c r="G202"/>
  <c r="F202"/>
  <c r="D202"/>
  <c r="C202"/>
  <c r="A202"/>
  <c r="G201"/>
  <c r="F201"/>
  <c r="D201"/>
  <c r="C201"/>
  <c r="A201"/>
  <c r="G200"/>
  <c r="F200"/>
  <c r="D200"/>
  <c r="C200"/>
  <c r="A200"/>
  <c r="G199"/>
  <c r="F199"/>
  <c r="D199"/>
  <c r="C199"/>
  <c r="A199"/>
  <c r="G198"/>
  <c r="F198"/>
  <c r="D198"/>
  <c r="C198"/>
  <c r="A198"/>
  <c r="G197"/>
  <c r="F197"/>
  <c r="D197"/>
  <c r="C197"/>
  <c r="A197"/>
  <c r="G196"/>
  <c r="F196"/>
  <c r="D196"/>
  <c r="C196"/>
  <c r="A196"/>
  <c r="G195"/>
  <c r="F195"/>
  <c r="D195"/>
  <c r="C195"/>
  <c r="G194"/>
  <c r="F194"/>
  <c r="D194"/>
  <c r="C194"/>
  <c r="G193"/>
  <c r="F193"/>
  <c r="D193"/>
  <c r="C193"/>
  <c r="G192"/>
  <c r="F192"/>
  <c r="D192"/>
  <c r="C192"/>
  <c r="G191"/>
  <c r="F191"/>
  <c r="D191"/>
  <c r="C191"/>
  <c r="G190"/>
  <c r="F190"/>
  <c r="D190"/>
  <c r="C190"/>
  <c r="G189"/>
  <c r="F189"/>
  <c r="D189"/>
  <c r="C189"/>
  <c r="G188"/>
  <c r="F188"/>
  <c r="D188"/>
  <c r="C188"/>
  <c r="G187"/>
  <c r="F187"/>
  <c r="D187"/>
  <c r="C187"/>
  <c r="G186"/>
  <c r="F186"/>
  <c r="D186"/>
  <c r="C186"/>
  <c r="G184"/>
  <c r="F184"/>
  <c r="D184"/>
  <c r="C184"/>
  <c r="A184"/>
  <c r="G183"/>
  <c r="F183"/>
  <c r="D183"/>
  <c r="C183"/>
  <c r="A183"/>
  <c r="G182"/>
  <c r="F182"/>
  <c r="D182"/>
  <c r="C182"/>
  <c r="A182"/>
  <c r="G181"/>
  <c r="F181"/>
  <c r="D181"/>
  <c r="C181"/>
  <c r="A181"/>
  <c r="G180"/>
  <c r="F180"/>
  <c r="D180"/>
  <c r="C180"/>
  <c r="A180"/>
  <c r="G179"/>
  <c r="F179"/>
  <c r="D179"/>
  <c r="C179"/>
  <c r="A179"/>
  <c r="G178"/>
  <c r="F178"/>
  <c r="D178"/>
  <c r="C178"/>
  <c r="A178"/>
  <c r="G177"/>
  <c r="F177"/>
  <c r="D177"/>
  <c r="C177"/>
  <c r="A177"/>
  <c r="G176"/>
  <c r="F176"/>
  <c r="D176"/>
  <c r="C176"/>
  <c r="A176"/>
  <c r="G175"/>
  <c r="F175"/>
  <c r="D175"/>
  <c r="C175"/>
  <c r="A175"/>
  <c r="G174"/>
  <c r="F174"/>
  <c r="D174"/>
  <c r="C174"/>
  <c r="A174"/>
  <c r="G173"/>
  <c r="F173"/>
  <c r="D173"/>
  <c r="C173"/>
  <c r="A173"/>
  <c r="G172"/>
  <c r="F172"/>
  <c r="D172"/>
  <c r="C172"/>
  <c r="A172"/>
  <c r="G171"/>
  <c r="F171"/>
  <c r="D171"/>
  <c r="C171"/>
  <c r="A171"/>
  <c r="G170"/>
  <c r="F170"/>
  <c r="D170"/>
  <c r="C170"/>
  <c r="A170"/>
  <c r="G169"/>
  <c r="F169"/>
  <c r="D169"/>
  <c r="C169"/>
  <c r="A169"/>
  <c r="G168"/>
  <c r="F168"/>
  <c r="D168"/>
  <c r="C168"/>
  <c r="A168"/>
  <c r="G167"/>
  <c r="F167"/>
  <c r="D167"/>
  <c r="C167"/>
  <c r="A167"/>
  <c r="G166"/>
  <c r="F166"/>
  <c r="D166"/>
  <c r="C166"/>
  <c r="A166"/>
  <c r="G165"/>
  <c r="F165"/>
  <c r="D165"/>
  <c r="C165"/>
  <c r="A165"/>
  <c r="G164"/>
  <c r="F164"/>
  <c r="D164"/>
  <c r="C164"/>
  <c r="A164"/>
  <c r="G162"/>
  <c r="F162"/>
  <c r="D162"/>
  <c r="C162"/>
  <c r="A162"/>
  <c r="G161"/>
  <c r="F161"/>
  <c r="D161"/>
  <c r="C161"/>
  <c r="A161"/>
  <c r="G160"/>
  <c r="F160"/>
  <c r="D160"/>
  <c r="C160"/>
  <c r="A160"/>
  <c r="G159"/>
  <c r="F159"/>
  <c r="D159"/>
  <c r="C159"/>
  <c r="A159"/>
  <c r="G158"/>
  <c r="F158"/>
  <c r="D158"/>
  <c r="C158"/>
  <c r="A158"/>
  <c r="G157"/>
  <c r="F157"/>
  <c r="D157"/>
  <c r="C157"/>
  <c r="A157"/>
  <c r="G156"/>
  <c r="F156"/>
  <c r="D156"/>
  <c r="C156"/>
  <c r="A156"/>
  <c r="G154"/>
  <c r="F154"/>
  <c r="D154"/>
  <c r="C154"/>
  <c r="A154"/>
  <c r="G153"/>
  <c r="F153"/>
  <c r="D153"/>
  <c r="C153"/>
  <c r="A153"/>
  <c r="G152"/>
  <c r="F152"/>
  <c r="D152"/>
  <c r="C152"/>
  <c r="A152"/>
  <c r="G151"/>
  <c r="F151"/>
  <c r="D151"/>
  <c r="C151"/>
  <c r="A151"/>
  <c r="G148"/>
  <c r="F148"/>
  <c r="D148"/>
  <c r="C148"/>
  <c r="A148"/>
  <c r="G147"/>
  <c r="F147"/>
  <c r="D147"/>
  <c r="C147"/>
  <c r="A147"/>
  <c r="G145"/>
  <c r="F145"/>
  <c r="D145"/>
  <c r="C145"/>
  <c r="A145"/>
  <c r="G144"/>
  <c r="F144"/>
  <c r="D144"/>
  <c r="C144"/>
  <c r="A144"/>
  <c r="G143"/>
  <c r="F143"/>
  <c r="D143"/>
  <c r="C143"/>
  <c r="A143"/>
  <c r="G142"/>
  <c r="F142"/>
  <c r="D142"/>
  <c r="C142"/>
  <c r="A142"/>
  <c r="G139"/>
  <c r="F139"/>
  <c r="D139"/>
  <c r="C139"/>
  <c r="A139"/>
  <c r="G138"/>
  <c r="F138"/>
  <c r="D138"/>
  <c r="C138"/>
  <c r="A138"/>
  <c r="G137"/>
  <c r="F137"/>
  <c r="D137"/>
  <c r="C137"/>
  <c r="A137"/>
  <c r="G134"/>
  <c r="F134"/>
  <c r="D134"/>
  <c r="C134"/>
  <c r="A134"/>
  <c r="G133"/>
  <c r="F133"/>
  <c r="D133"/>
  <c r="C133"/>
  <c r="A133"/>
  <c r="G132"/>
  <c r="F132"/>
  <c r="D132"/>
  <c r="C132"/>
  <c r="A132"/>
  <c r="G130"/>
  <c r="F130"/>
  <c r="D130"/>
  <c r="C130"/>
  <c r="A130"/>
  <c r="G129"/>
  <c r="F129"/>
  <c r="D129"/>
  <c r="C129"/>
  <c r="A129"/>
  <c r="G128"/>
  <c r="F128"/>
  <c r="D128"/>
  <c r="C128"/>
  <c r="A128"/>
  <c r="G127"/>
  <c r="F127"/>
  <c r="D127"/>
  <c r="C127"/>
  <c r="A127"/>
  <c r="G126"/>
  <c r="F126"/>
  <c r="D126"/>
  <c r="C126"/>
  <c r="A126"/>
  <c r="G125"/>
  <c r="F125"/>
  <c r="D125"/>
  <c r="C125"/>
  <c r="A125"/>
  <c r="G124"/>
  <c r="F124"/>
  <c r="D124"/>
  <c r="C124"/>
  <c r="A124"/>
  <c r="G123"/>
  <c r="F123"/>
  <c r="D123"/>
  <c r="C123"/>
  <c r="A123"/>
  <c r="G122"/>
  <c r="F122"/>
  <c r="D122"/>
  <c r="C122"/>
  <c r="A122"/>
  <c r="G121"/>
  <c r="F121"/>
  <c r="D121"/>
  <c r="C121"/>
  <c r="A121"/>
  <c r="G120"/>
  <c r="F120"/>
  <c r="D120"/>
  <c r="C120"/>
  <c r="A120"/>
  <c r="G119"/>
  <c r="F119"/>
  <c r="D119"/>
  <c r="C119"/>
  <c r="A119"/>
  <c r="G118"/>
  <c r="F118"/>
  <c r="D118"/>
  <c r="C118"/>
  <c r="A118"/>
  <c r="G115"/>
  <c r="F115"/>
  <c r="D115"/>
  <c r="C115"/>
  <c r="A115"/>
  <c r="G114"/>
  <c r="F114"/>
  <c r="D114"/>
  <c r="C114"/>
  <c r="A114"/>
  <c r="G113"/>
  <c r="F113"/>
  <c r="D113"/>
  <c r="C113"/>
  <c r="A113"/>
  <c r="G112"/>
  <c r="F112"/>
  <c r="D112"/>
  <c r="C112"/>
  <c r="A112"/>
  <c r="G111"/>
  <c r="F111"/>
  <c r="D111"/>
  <c r="C111"/>
  <c r="A111"/>
  <c r="G110"/>
  <c r="F110"/>
  <c r="D110"/>
  <c r="C110"/>
  <c r="A110"/>
  <c r="G108"/>
  <c r="F108"/>
  <c r="D108"/>
  <c r="C108"/>
  <c r="A108"/>
  <c r="G106"/>
  <c r="F106"/>
  <c r="D106"/>
  <c r="C106"/>
  <c r="A106"/>
  <c r="G105"/>
  <c r="F105"/>
  <c r="D105"/>
  <c r="C105"/>
  <c r="A105"/>
  <c r="G104"/>
  <c r="F104"/>
  <c r="D104"/>
  <c r="C104"/>
  <c r="A104"/>
  <c r="G103"/>
  <c r="F103"/>
  <c r="D103"/>
  <c r="C103"/>
  <c r="A103"/>
  <c r="G102"/>
  <c r="F102"/>
  <c r="D102"/>
  <c r="C102"/>
  <c r="A102"/>
  <c r="G101"/>
  <c r="F101"/>
  <c r="D101"/>
  <c r="C101"/>
  <c r="A101"/>
  <c r="G100"/>
  <c r="F100"/>
  <c r="D100"/>
  <c r="C100"/>
  <c r="A100"/>
  <c r="G99"/>
  <c r="F99"/>
  <c r="D99"/>
  <c r="C99"/>
  <c r="A99"/>
  <c r="G98"/>
  <c r="F98"/>
  <c r="D98"/>
  <c r="C98"/>
  <c r="A98"/>
  <c r="G97"/>
  <c r="F97"/>
  <c r="D97"/>
  <c r="C97"/>
  <c r="A97"/>
  <c r="G95"/>
  <c r="F95"/>
  <c r="D95"/>
  <c r="C95"/>
  <c r="A95"/>
  <c r="G94"/>
  <c r="F94"/>
  <c r="D94"/>
  <c r="C94"/>
  <c r="A94"/>
  <c r="G93"/>
  <c r="F93"/>
  <c r="D93"/>
  <c r="C93"/>
  <c r="A93"/>
  <c r="G92"/>
  <c r="F92"/>
  <c r="D92"/>
  <c r="C92"/>
  <c r="A92"/>
  <c r="G91"/>
  <c r="F91"/>
  <c r="D91"/>
  <c r="C91"/>
  <c r="A91"/>
  <c r="G90"/>
  <c r="F90"/>
  <c r="D90"/>
  <c r="C90"/>
  <c r="A90"/>
  <c r="G89"/>
  <c r="F89"/>
  <c r="D89"/>
  <c r="C89"/>
  <c r="A89"/>
  <c r="G86"/>
  <c r="F86"/>
  <c r="D86"/>
  <c r="C86"/>
  <c r="A86"/>
  <c r="G84"/>
  <c r="F84"/>
  <c r="D84"/>
  <c r="C84"/>
  <c r="A84"/>
  <c r="G83"/>
  <c r="F83"/>
  <c r="D83"/>
  <c r="G80"/>
  <c r="F80"/>
  <c r="D80"/>
  <c r="C80"/>
  <c r="A80"/>
  <c r="G78"/>
  <c r="F78"/>
  <c r="D78"/>
  <c r="C78"/>
  <c r="A78"/>
  <c r="G77"/>
  <c r="F77"/>
  <c r="D77"/>
  <c r="C77"/>
  <c r="A77"/>
  <c r="G74"/>
  <c r="F74"/>
  <c r="D74"/>
  <c r="C74"/>
  <c r="A74"/>
  <c r="G73"/>
  <c r="F73"/>
  <c r="D73"/>
  <c r="C73"/>
  <c r="A73"/>
  <c r="G72"/>
  <c r="F72"/>
  <c r="D72"/>
  <c r="C72"/>
  <c r="A72"/>
  <c r="G71"/>
  <c r="F71"/>
  <c r="D71"/>
  <c r="C71"/>
  <c r="A71"/>
  <c r="G70"/>
  <c r="F70"/>
  <c r="D70"/>
  <c r="C70"/>
  <c r="A70"/>
  <c r="G69"/>
  <c r="F69"/>
  <c r="D69"/>
  <c r="C69"/>
  <c r="A69"/>
  <c r="G68"/>
  <c r="F68"/>
  <c r="D68"/>
  <c r="C68"/>
  <c r="A68"/>
  <c r="G66"/>
  <c r="F66"/>
  <c r="D66"/>
  <c r="C66"/>
  <c r="A66"/>
  <c r="G65"/>
  <c r="F65"/>
  <c r="D65"/>
  <c r="C65"/>
  <c r="A65"/>
  <c r="G63"/>
  <c r="F63"/>
  <c r="D63"/>
  <c r="C63"/>
  <c r="A63"/>
  <c r="G62"/>
  <c r="F62"/>
  <c r="D62"/>
  <c r="C62"/>
  <c r="A62"/>
  <c r="G61"/>
  <c r="F61"/>
  <c r="D61"/>
  <c r="C61"/>
  <c r="A61"/>
  <c r="G60"/>
  <c r="F60"/>
  <c r="D60"/>
  <c r="C60"/>
  <c r="A60"/>
  <c r="G59"/>
  <c r="F59"/>
  <c r="D59"/>
  <c r="C59"/>
  <c r="A59"/>
  <c r="G56"/>
  <c r="F56"/>
  <c r="D56"/>
  <c r="C56"/>
  <c r="G54"/>
  <c r="F54"/>
  <c r="D54"/>
  <c r="C54"/>
  <c r="G52"/>
  <c r="F52"/>
  <c r="D52"/>
  <c r="C52"/>
  <c r="G51"/>
  <c r="F51"/>
  <c r="D51"/>
  <c r="C51"/>
  <c r="G50"/>
  <c r="F50"/>
  <c r="D50"/>
  <c r="C50"/>
  <c r="G49"/>
  <c r="F49"/>
  <c r="D49"/>
  <c r="C49"/>
  <c r="G48"/>
  <c r="F48"/>
  <c r="D48"/>
  <c r="C48"/>
  <c r="G47"/>
  <c r="F47"/>
  <c r="D47"/>
  <c r="C47"/>
  <c r="G46"/>
  <c r="F46"/>
  <c r="D46"/>
  <c r="C46"/>
  <c r="G45"/>
  <c r="F45"/>
  <c r="D45"/>
  <c r="C45"/>
  <c r="G43"/>
  <c r="F43"/>
  <c r="D43"/>
  <c r="C43"/>
  <c r="G42"/>
  <c r="F42"/>
  <c r="D42"/>
  <c r="C42"/>
  <c r="G40"/>
  <c r="F40"/>
  <c r="D40"/>
  <c r="C40"/>
  <c r="G39"/>
  <c r="F39"/>
  <c r="D39"/>
  <c r="C39"/>
  <c r="G37"/>
  <c r="F37"/>
  <c r="D37"/>
  <c r="C37"/>
  <c r="G36"/>
  <c r="F36"/>
  <c r="D36"/>
  <c r="C36"/>
  <c r="G35"/>
  <c r="F35"/>
  <c r="D35"/>
  <c r="C35"/>
  <c r="G34"/>
  <c r="F34"/>
  <c r="D34"/>
  <c r="C34"/>
  <c r="G33"/>
  <c r="F33"/>
  <c r="D33"/>
  <c r="C33"/>
  <c r="G29"/>
  <c r="F29"/>
  <c r="D29"/>
  <c r="C29"/>
  <c r="A29"/>
  <c r="G28"/>
  <c r="F28"/>
  <c r="D28"/>
  <c r="C28"/>
  <c r="A28"/>
  <c r="G27"/>
  <c r="F27"/>
  <c r="D27"/>
  <c r="C27"/>
  <c r="A27"/>
  <c r="G26"/>
  <c r="F26"/>
  <c r="D26"/>
  <c r="C26"/>
  <c r="A26"/>
  <c r="G25"/>
  <c r="F25"/>
  <c r="D25"/>
  <c r="C25"/>
  <c r="A25"/>
  <c r="G24"/>
  <c r="F24"/>
  <c r="D24"/>
  <c r="C24"/>
  <c r="A24"/>
  <c r="G23"/>
  <c r="F23"/>
  <c r="D23"/>
  <c r="C23"/>
  <c r="A23"/>
  <c r="G22"/>
  <c r="F22"/>
  <c r="D22"/>
  <c r="C22"/>
  <c r="A22"/>
  <c r="G21"/>
  <c r="F21"/>
  <c r="D21"/>
  <c r="C21"/>
  <c r="A21"/>
  <c r="G20"/>
  <c r="F20"/>
  <c r="D20"/>
  <c r="C20"/>
  <c r="A20"/>
  <c r="G19"/>
  <c r="F19"/>
  <c r="D19"/>
  <c r="C19"/>
  <c r="A19"/>
  <c r="G18"/>
  <c r="F18"/>
  <c r="D18"/>
  <c r="C18"/>
  <c r="A18"/>
  <c r="G17"/>
  <c r="F17"/>
  <c r="D17"/>
  <c r="C17"/>
  <c r="A17"/>
  <c r="G16"/>
  <c r="F16"/>
  <c r="D16"/>
  <c r="C16"/>
  <c r="A16"/>
  <c r="G15"/>
  <c r="F15"/>
  <c r="D15"/>
  <c r="C15"/>
  <c r="A15"/>
  <c r="G14"/>
  <c r="F14"/>
  <c r="D14"/>
  <c r="C14"/>
  <c r="A14"/>
  <c r="G12"/>
  <c r="F12"/>
  <c r="D12"/>
  <c r="C12"/>
  <c r="A12"/>
  <c r="G11"/>
  <c r="F11"/>
  <c r="D11"/>
  <c r="C11"/>
  <c r="A11"/>
  <c r="G10"/>
  <c r="F10"/>
  <c r="D10"/>
  <c r="C10"/>
  <c r="A10"/>
  <c r="G9"/>
  <c r="F9"/>
  <c r="D9"/>
  <c r="C9"/>
  <c r="A9"/>
  <c r="G8"/>
  <c r="F8"/>
  <c r="D8"/>
  <c r="C8"/>
  <c r="A8"/>
  <c r="G7"/>
  <c r="F7"/>
  <c r="D7"/>
  <c r="C7"/>
  <c r="A7"/>
  <c r="G6"/>
  <c r="F6"/>
  <c r="D6"/>
  <c r="C6"/>
  <c r="A6"/>
  <c r="G5"/>
  <c r="F5"/>
  <c r="D5"/>
  <c r="C5"/>
  <c r="A5"/>
</calcChain>
</file>

<file path=xl/sharedStrings.xml><?xml version="1.0" encoding="utf-8"?>
<sst xmlns="http://schemas.openxmlformats.org/spreadsheetml/2006/main" count="1292" uniqueCount="634">
  <si>
    <t>П р о ф и л ь     д л я    г и п с о к а р т о н а</t>
  </si>
  <si>
    <t>Наименование</t>
  </si>
  <si>
    <t>Ед. изм</t>
  </si>
  <si>
    <t>Кол-во в упаковке</t>
  </si>
  <si>
    <t>Кол-во в пачке</t>
  </si>
  <si>
    <t>Толщина, в мм</t>
  </si>
  <si>
    <t>Профиль ПП 60*27</t>
  </si>
  <si>
    <t>шт.</t>
  </si>
  <si>
    <t>Профиль ПНП 28*27</t>
  </si>
  <si>
    <t>Профиль ПС 50*50</t>
  </si>
  <si>
    <t>Профиль ПН 50*40</t>
  </si>
  <si>
    <t>Профиль ПС 75*50</t>
  </si>
  <si>
    <t>-</t>
  </si>
  <si>
    <t>Профиль ПН 75*40</t>
  </si>
  <si>
    <t>Профиль ПС 100*50</t>
  </si>
  <si>
    <t>Профиль ПН 100*40</t>
  </si>
  <si>
    <t>Соединительные и крепежные элементы для ГКЛ</t>
  </si>
  <si>
    <t>Уголок оцинкованный 20*20</t>
  </si>
  <si>
    <t>Подвес 275 мм</t>
  </si>
  <si>
    <t>Удлинитель профиля</t>
  </si>
  <si>
    <t>Уголок оцинкованный 25*25</t>
  </si>
  <si>
    <t>Подвес 300 мм 0,6 мм</t>
  </si>
  <si>
    <t>Соединитель КРАБ 0,6 мм</t>
  </si>
  <si>
    <t>Уголок алюминевый 20*20</t>
  </si>
  <si>
    <t>Подвес 300 мм 0,7 мм</t>
  </si>
  <si>
    <t>Соединитель двухуровневый</t>
  </si>
  <si>
    <t>Маяк 6 мм</t>
  </si>
  <si>
    <t>Подвес 300 мм 0,9 мм</t>
  </si>
  <si>
    <t>Маяк 10 мм</t>
  </si>
  <si>
    <t>Подвес с зажимом</t>
  </si>
  <si>
    <t xml:space="preserve">Тяга 1 метр </t>
  </si>
  <si>
    <t xml:space="preserve"> шт </t>
  </si>
  <si>
    <t xml:space="preserve">Тяга 0,5 метр </t>
  </si>
  <si>
    <t xml:space="preserve">Тяга 0,35 метр </t>
  </si>
  <si>
    <t>с 28.04.2018</t>
  </si>
  <si>
    <t>Прайс-лист на продукцию LITOKOL</t>
  </si>
  <si>
    <t>Действителен со 02 апреля 2018 г.</t>
  </si>
  <si>
    <t>Цвет</t>
  </si>
  <si>
    <t>Упаковка</t>
  </si>
  <si>
    <t>РОЗНИЦА</t>
  </si>
  <si>
    <t>Клеевые смеси на цементной основе для керамической плитки и керамогранита</t>
  </si>
  <si>
    <r>
      <t xml:space="preserve">LITOKOL К47
</t>
    </r>
    <r>
      <rPr>
        <sz val="8"/>
        <color indexed="8"/>
        <rFont val="Arial"/>
        <family val="2"/>
        <charset val="204"/>
      </rPr>
      <t xml:space="preserve">Клеевая смесь на цементной основе для укладки керамической плитки на пол и стены; для внутренних работ </t>
    </r>
  </si>
  <si>
    <t>серый</t>
  </si>
  <si>
    <t>мешок 25 кг</t>
  </si>
  <si>
    <r>
      <t>LITOKOL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K17</t>
    </r>
    <r>
      <rPr>
        <sz val="8"/>
        <rFont val="Arial"/>
        <family val="2"/>
        <charset val="204"/>
      </rPr>
      <t xml:space="preserve">
Профессиональная клеевая смесь для внутренней и наружной облицовки керамической плиткой, мозаикой, мрамором на стенах и полах</t>
    </r>
  </si>
  <si>
    <t>мешок 5 кг</t>
  </si>
  <si>
    <r>
      <t>LITOKOL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X11</t>
    </r>
    <r>
      <rPr>
        <sz val="8"/>
        <rFont val="Arial"/>
        <family val="2"/>
        <charset val="204"/>
      </rPr>
      <t xml:space="preserve">
Усиленная клеевая смесь с высокими адгезионными свойствами для укладки мрамора, керамической плитки, мозаики внутри и снаружи, в том числе и в бассейнах</t>
    </r>
  </si>
  <si>
    <r>
      <t xml:space="preserve">LITOFLOOR K66 - </t>
    </r>
    <r>
      <rPr>
        <b/>
        <i/>
        <sz val="11"/>
        <color indexed="10"/>
        <rFont val="Arial"/>
        <family val="2"/>
        <charset val="204"/>
      </rPr>
      <t>СПЕЦЦЕНА!!!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Клеевая смесь для толстослойной укладки напольной плитки и керамогранита по неровным основаниям</t>
    </r>
  </si>
  <si>
    <r>
      <t xml:space="preserve">LITOGRES K44 ECO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8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Беспылевая высокоадгезивная клеевая смесь</t>
    </r>
    <r>
      <rPr>
        <sz val="8"/>
        <rFont val="Arial"/>
        <family val="2"/>
        <charset val="204"/>
      </rPr>
      <t xml:space="preserve"> для керамического гранита и керамической плитки; для внутренних работ; для «тёплых» полов</t>
    </r>
  </si>
  <si>
    <r>
      <t>LITOFLEX K80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Высокоэластичная клеевая смесь для керамического гранита, натурального камня, для «тёплых» полов и облицовки фасадов зданий</t>
    </r>
  </si>
  <si>
    <r>
      <t xml:space="preserve">LITOFLEX К80 БЕЛЫЙ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color indexed="8"/>
        <rFont val="Arial"/>
        <family val="2"/>
        <charset val="204"/>
      </rPr>
      <t>Высокоэластичная клеевая смесь</t>
    </r>
    <r>
      <rPr>
        <sz val="8"/>
        <color indexed="8"/>
        <rFont val="Arial"/>
        <family val="2"/>
        <charset val="204"/>
      </rPr>
      <t xml:space="preserve"> для керамического гранита, натурального камня, для «тёплых» полов и облицовки фасадов зданий</t>
    </r>
  </si>
  <si>
    <t>белый</t>
  </si>
  <si>
    <r>
      <t>LITOFLEX K80 ECO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Беспылевая высокоэластичная клеевая смесь для керамического гранита, натурального камня, для «тёплых» полов и облицовки фасадов зданий</t>
    </r>
  </si>
  <si>
    <r>
      <t>LITOPLUS K55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Клеевая смесь на основе белого цемента для укладки плитки и стеклянной мозаики в бассейнах и помещениях с повышенной влажностью (ванные, душевые)</t>
    </r>
  </si>
  <si>
    <r>
      <t xml:space="preserve">LITOLIGHT K16 -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 xml:space="preserve">«Лёгкая» клеевая смесь </t>
    </r>
    <r>
      <rPr>
        <sz val="8"/>
        <rFont val="Arial"/>
        <family val="2"/>
        <charset val="204"/>
      </rPr>
      <t>для укладки керамического гранита, плитки из керамики и натурального камня на пол и стены, фасады. Эластичная, морозостойкая;</t>
    </r>
    <r>
      <rPr>
        <sz val="8"/>
        <color indexed="8"/>
        <rFont val="Arial"/>
        <family val="2"/>
        <charset val="204"/>
      </rPr>
      <t xml:space="preserve"> для внутренних и наружных работ; для «тёплых» полов; для укладки «плитка на плитку»</t>
    </r>
  </si>
  <si>
    <t>мешок 15 кг</t>
  </si>
  <si>
    <r>
      <t>SUPERFLEX K77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Суперэластичная клеевая смесь для крупноформатной облицовочной плитки и керамогранита</t>
    </r>
  </si>
  <si>
    <r>
      <t>LITOSTONE K98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Эластичная клеевая смесь на основе серого цемента ультрабыстрого схватывания и высыхания для укладки природного камня и керамогранита</t>
    </r>
  </si>
  <si>
    <r>
      <t>LITOSTONE K99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Эластичная клеевая смесь на основе белого цемента ультрабыстрого схватывания и высыхания для укладки природного камня и керамогранита</t>
    </r>
  </si>
  <si>
    <r>
      <t xml:space="preserve">HYPERFLEX K100 -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8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Клеевая смесь на цементной основе суперэластичная высокоадгезивная</t>
    </r>
    <r>
      <rPr>
        <sz val="8"/>
        <rFont val="Arial"/>
        <family val="2"/>
        <charset val="204"/>
      </rPr>
      <t xml:space="preserve"> для укладки крупноформатных облицовочных плит из керамогранита, в том числе тонкого, плитки из керамики, натурального и искусственного камня; для внутренних и наружных работ</t>
    </r>
  </si>
  <si>
    <t>мешок 20 кг</t>
  </si>
  <si>
    <r>
      <t xml:space="preserve">белый </t>
    </r>
    <r>
      <rPr>
        <b/>
        <i/>
        <sz val="10"/>
        <color indexed="10"/>
        <rFont val="Arial"/>
        <family val="2"/>
        <charset val="204"/>
      </rPr>
      <t>ПОД ЗАКАЗ</t>
    </r>
  </si>
  <si>
    <r>
      <t xml:space="preserve">BETONKOL K9
</t>
    </r>
    <r>
      <rPr>
        <sz val="8"/>
        <rFont val="Arial"/>
        <family val="2"/>
        <charset val="204"/>
      </rPr>
      <t>Цементная клеевая смесь для укладки пенобетонных, газобетонных и полистиролбетонных блоков, блоков из ячеистого бетона, силикатного кирпича и пустотелого керамического кирпича</t>
    </r>
  </si>
  <si>
    <r>
      <t xml:space="preserve">BETONKOL K7
</t>
    </r>
    <r>
      <rPr>
        <sz val="8"/>
        <rFont val="Arial"/>
        <family val="2"/>
        <charset val="204"/>
      </rPr>
      <t>Цементная клеевая смесь для укладки блоков из ячеистого бетона, газобетонных, пенобетонных и полистиролбетонных блоков, силикатного кирпича и пустотелого керамического кирпича</t>
    </r>
  </si>
  <si>
    <t>Пастообразные клеи на основе синтетических смол</t>
  </si>
  <si>
    <r>
      <t xml:space="preserve">LITOELASTIC (A) + (В)
</t>
    </r>
    <r>
      <rPr>
        <sz val="8"/>
        <rFont val="Arial"/>
        <family val="2"/>
        <charset val="204"/>
      </rPr>
      <t xml:space="preserve">Двухкомпонентный полиуретановый клей на основе эпоксидных смол. Тиксотропный. Применяется для укладки любых типов плитки, керамогранита, мозаики, натурального камня на бетонные, цементные, металлические основания. Расход: 1,7-3,6 кг/кв.м. </t>
    </r>
  </si>
  <si>
    <t>ведро 5 кг</t>
  </si>
  <si>
    <t>ведро 10 кг</t>
  </si>
  <si>
    <r>
      <t xml:space="preserve">LITOACRIL PLUS
</t>
    </r>
    <r>
      <rPr>
        <sz val="8"/>
        <rFont val="Arial"/>
        <family val="2"/>
        <charset val="204"/>
      </rPr>
      <t>Улучшенный дисперсионный клей на основе синтетических смол, устойчивый к оползанию, с увеличенным временем открытого слоя. Для укладки любого типа керамической плитки и мозаики. Для внутренних работ, в т.ч. во влажных помещениях. Готовый к применению.</t>
    </r>
  </si>
  <si>
    <r>
      <t xml:space="preserve">ведро 1 кг </t>
    </r>
    <r>
      <rPr>
        <b/>
        <i/>
        <sz val="8"/>
        <rFont val="Arial"/>
        <family val="2"/>
        <charset val="204"/>
      </rPr>
      <t>NEW</t>
    </r>
  </si>
  <si>
    <r>
      <t>LITOACRIL FIX</t>
    </r>
    <r>
      <rPr>
        <sz val="8"/>
        <rFont val="Arial Cyr"/>
        <family val="2"/>
        <charset val="204"/>
      </rPr>
      <t xml:space="preserve">
Дисперсионный клей на основе синтетических смол. Для укладки любого типа керамической плитки и мозаики. Для внутренних работ. Готовый к применению.</t>
    </r>
  </si>
  <si>
    <r>
      <t xml:space="preserve">ведро 2,5 кг </t>
    </r>
    <r>
      <rPr>
        <b/>
        <i/>
        <sz val="8"/>
        <rFont val="Arial"/>
        <family val="2"/>
        <charset val="204"/>
      </rPr>
      <t>NEW</t>
    </r>
  </si>
  <si>
    <r>
      <t xml:space="preserve">LITOKOL PVC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Клей для ПВХ и текстильных напольных покрытий</t>
    </r>
  </si>
  <si>
    <t>бежевый</t>
  </si>
  <si>
    <t>ведро 20 кг</t>
  </si>
  <si>
    <t>Система утепления фасадов LITOTHERM</t>
  </si>
  <si>
    <r>
      <t xml:space="preserve">LITOTHERM Adesivo
</t>
    </r>
    <r>
      <rPr>
        <sz val="8"/>
        <color indexed="8"/>
        <rFont val="Arial"/>
        <family val="2"/>
        <charset val="204"/>
      </rPr>
      <t>Клеевой состав</t>
    </r>
  </si>
  <si>
    <r>
      <t xml:space="preserve">LITOTHERM Base
</t>
    </r>
    <r>
      <rPr>
        <sz val="8"/>
        <color indexed="8"/>
        <rFont val="Arial"/>
        <family val="2"/>
        <charset val="204"/>
      </rPr>
      <t>Базовый штукатурный состав</t>
    </r>
  </si>
  <si>
    <r>
      <t xml:space="preserve">LITOTHERM Factura
</t>
    </r>
    <r>
      <rPr>
        <sz val="8"/>
        <color indexed="8"/>
        <rFont val="Arial"/>
        <family val="2"/>
        <charset val="204"/>
      </rPr>
      <t>Декоративная минеральная штукатурка</t>
    </r>
  </si>
  <si>
    <r>
      <t xml:space="preserve">LITOTHERM Grafica 1,5 мм
</t>
    </r>
    <r>
      <rPr>
        <sz val="8"/>
        <color indexed="8"/>
        <rFont val="Arial"/>
        <family val="2"/>
        <charset val="204"/>
      </rPr>
      <t>Декоративная минеральная штукатурка</t>
    </r>
  </si>
  <si>
    <r>
      <t xml:space="preserve">LITOTHERM Grafica 2,5 мм
</t>
    </r>
    <r>
      <rPr>
        <sz val="8"/>
        <color indexed="8"/>
        <rFont val="Arial"/>
        <family val="2"/>
        <charset val="204"/>
      </rPr>
      <t>Декоративная минеральная штукатурка</t>
    </r>
  </si>
  <si>
    <r>
      <t xml:space="preserve">LITOTHERM Factura Acryl (1,5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</si>
  <si>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t>ведро 25 кг</t>
  </si>
  <si>
    <t>пастельные тона*</t>
  </si>
  <si>
    <r>
      <t xml:space="preserve">LITOTHERM Factura Acryl (2,0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</si>
  <si>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r>
      <t xml:space="preserve">LITOTHERM Factura Acryl (2,5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</si>
  <si>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r>
      <t xml:space="preserve">LITOTHERM Grafica Acryl (1,5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</si>
  <si>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r>
      <t xml:space="preserve">LITOTHERM Grafica Acryl (2,0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</si>
  <si>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r>
      <t xml:space="preserve">LITOTHERM Grafica Acryl (2,5 мм)
</t>
    </r>
    <r>
      <rPr>
        <sz val="8"/>
        <color indexed="8"/>
        <rFont val="Arial"/>
        <family val="2"/>
        <charset val="204"/>
      </rPr>
      <t>Декоративная акриловая штукатурка</t>
    </r>
  </si>
  <si>
    <r>
      <t xml:space="preserve">LITOTHERM Factura Sil (1,5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</si>
  <si>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Factura Sil (2,0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</si>
  <si>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Factura Sil (2,5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</si>
  <si>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Grafica Sil (1,5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</si>
  <si>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Grafica Sil (2,0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</si>
  <si>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Grafica Sil (2,5 мм)
</t>
    </r>
    <r>
      <rPr>
        <sz val="8"/>
        <color indexed="8"/>
        <rFont val="Arial"/>
        <family val="2"/>
        <charset val="204"/>
      </rPr>
      <t>Декоративная силиконовая штукатурка</t>
    </r>
  </si>
  <si>
    <r>
      <t xml:space="preserve">LITOTHERM Paint Acryl
</t>
    </r>
    <r>
      <rPr>
        <sz val="8"/>
        <color indexed="8"/>
        <rFont val="Arial"/>
        <family val="2"/>
        <charset val="204"/>
      </rPr>
      <t>Фасадная акриловая краска</t>
    </r>
  </si>
  <si>
    <r>
      <t xml:space="preserve">LITOTHERM Paint Sil
</t>
    </r>
    <r>
      <rPr>
        <sz val="8"/>
        <color indexed="8"/>
        <rFont val="Arial"/>
        <family val="2"/>
        <charset val="204"/>
      </rPr>
      <t>Фасадная силиконовая краска</t>
    </r>
  </si>
  <si>
    <r>
      <t xml:space="preserve">LITOTHERM PRIMER Paint Acryl
</t>
    </r>
    <r>
      <rPr>
        <sz val="8"/>
        <color indexed="8"/>
        <rFont val="Arial"/>
        <family val="2"/>
        <charset val="204"/>
      </rPr>
      <t>Грунтовка акриловая</t>
    </r>
  </si>
  <si>
    <r>
      <t xml:space="preserve">LITOTHERM PRIMER Paint Sil
</t>
    </r>
    <r>
      <rPr>
        <sz val="8"/>
        <color indexed="8"/>
        <rFont val="Arial"/>
        <family val="2"/>
        <charset val="204"/>
      </rPr>
      <t>Грунтовка силиконовая</t>
    </r>
  </si>
  <si>
    <t>прозрачный</t>
  </si>
  <si>
    <r>
      <t xml:space="preserve">канистра 10 кг </t>
    </r>
    <r>
      <rPr>
        <b/>
        <i/>
        <sz val="8"/>
        <rFont val="Arial"/>
        <family val="2"/>
        <charset val="204"/>
      </rPr>
      <t>NEW</t>
    </r>
  </si>
  <si>
    <r>
      <t>LITOTHERM PRIMER Paint Acryl OSB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>Грунт-краска для ОСП панелей</t>
    </r>
  </si>
  <si>
    <t>Дюбель Тermoclip-стена 1 МН 100мм (в кор. 460 шт)</t>
  </si>
  <si>
    <t>картон. коробка</t>
  </si>
  <si>
    <t>Дюбель Тermoclip-стена 1 МН 120мм (в кор. 410 шт)</t>
  </si>
  <si>
    <t>Дюбель Тermoclip-стена 1 МН 140мм (в кор. 330 шт)</t>
  </si>
  <si>
    <t>Дюбель Тermoclip-стена 1 МН 160мм (в кор. 320 шт)</t>
  </si>
  <si>
    <t>Дюбель Тermoclip-стена 1 МН 180мм (в кор. 280 шт)</t>
  </si>
  <si>
    <t>Дюбель Тermoclip-стена 1 МН 200мм (в кор. 270 шт)</t>
  </si>
  <si>
    <t>Дюбель Тermoclip-стена 1 МН 220мм (в кор. 240 шт)</t>
  </si>
  <si>
    <t>Дюбель Тermoclip-стена 1 МН 240мм (в кор. 220 шт)</t>
  </si>
  <si>
    <t>Дюбель Тermoclip-стена 1 МН 260мм (в кор. 200 шт)</t>
  </si>
  <si>
    <t>Дюбель Тermoclip-стена 1 МН 300мм (в кор. 160 шт)</t>
  </si>
  <si>
    <t>Дюбель Тermoclip-стена 1 MS 100мм (в кор. 440 шт)</t>
  </si>
  <si>
    <t>Дюбель Тermoclip-стена 1 MS 120мм (в кор. 390 шт)</t>
  </si>
  <si>
    <t>Дюбель Тermoclip-стена 1 MS 140мм (в кор. 310 шт)</t>
  </si>
  <si>
    <t>Дюбель Тermoclip-стена 1 MS 160мм (в кор. 300 шт)</t>
  </si>
  <si>
    <t>Дюбель Тermoclip-стена 1 MS 180мм (в кор. 260 шт)</t>
  </si>
  <si>
    <t>Дюбель Тermoclip-стена 1 MS 200мм (в кор. 250 шт)</t>
  </si>
  <si>
    <t>Дюбель Тermoclip-стена 1 MS 220мм (в кор. 220 шт)</t>
  </si>
  <si>
    <t>Дюбель Тermoclip-стена 1 MS 240мм (в кор. 220 шт)</t>
  </si>
  <si>
    <t>Дюбель Тermoclip-стена 1 MS 260мм (в кор. 180 шт)</t>
  </si>
  <si>
    <t>Дюбель Тermoclip-стена 3 (в кор. 100 шт)</t>
  </si>
  <si>
    <t>Дюбель Тermoclip-стена 3 (в кор. 400 шт)</t>
  </si>
  <si>
    <t>Сетка LITOKOL стеклотканевая фасадная 165 гр/м²</t>
  </si>
  <si>
    <r>
      <t>рулон 50 м</t>
    </r>
    <r>
      <rPr>
        <sz val="8"/>
        <rFont val="Calibri"/>
        <family val="2"/>
        <charset val="204"/>
      </rPr>
      <t>²</t>
    </r>
  </si>
  <si>
    <t>Сетка LITOKOL панцирная 320 гр/м²</t>
  </si>
  <si>
    <r>
      <t>рулон 25 м</t>
    </r>
    <r>
      <rPr>
        <sz val="8"/>
        <rFont val="Calibri"/>
        <family val="2"/>
        <charset val="204"/>
      </rPr>
      <t>²</t>
    </r>
  </si>
  <si>
    <t>Усилитель угла 10х15 см 165 гр/м² (2,5 м)</t>
  </si>
  <si>
    <t>шт</t>
  </si>
  <si>
    <t>Усилитель угла с капельником (2,5 м)</t>
  </si>
  <si>
    <t>Элемент примыкания к заполнению проемов (2,4 м)</t>
  </si>
  <si>
    <r>
      <t xml:space="preserve">Профиль деформационный плоскостной с сеткой (Е-обр.) (2,5 м) - </t>
    </r>
    <r>
      <rPr>
        <b/>
        <i/>
        <sz val="12"/>
        <color indexed="10"/>
        <rFont val="Arial"/>
        <family val="2"/>
        <charset val="204"/>
      </rPr>
      <t>NEW!!! ПОД ЗАКАЗ</t>
    </r>
  </si>
  <si>
    <r>
      <t xml:space="preserve">Профиль деформационный угловой с сеткой (V-обр.) (2,5 м) - </t>
    </r>
    <r>
      <rPr>
        <b/>
        <i/>
        <sz val="12"/>
        <color indexed="10"/>
        <rFont val="Arial"/>
        <family val="2"/>
        <charset val="204"/>
      </rPr>
      <t>NEW!!! ПОД ЗАКАЗ</t>
    </r>
  </si>
  <si>
    <t>* цена на пастельные тона является ориентировочной, точная цена определяется при выборе конкретного цвета</t>
  </si>
  <si>
    <t>Материалы для подготовки оснований</t>
  </si>
  <si>
    <r>
      <t>LITOLIV S5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Самонивелирующаяся смесь на цементной основе для пола (от 1 до 5 мм), для внутренних работ; для системы "теплый" пол; укладка напольных покрытий через 24 часа </t>
    </r>
  </si>
  <si>
    <t>розово-серый</t>
  </si>
  <si>
    <r>
      <t>LITOLIV S30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Самонивелирующаяся смесь на цементной основе для пола (от 3 до 30 мм), для внутренних и наружных работ; для системы "теплый" пол; укладка напольных покрытий через 24 часа </t>
    </r>
  </si>
  <si>
    <r>
      <t>LITOLIV S10 EXPRESS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Самонивелирующаяся смесь на сложном вяжущем для пола (от 1 до 10 мм), для внутренних работ; для системы "теплый" пол; быстрого схватывания и высыхания</t>
    </r>
  </si>
  <si>
    <r>
      <t>LITOLIV S100 -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Гипсовый толстослойный ровнитель для пола</t>
    </r>
    <r>
      <rPr>
        <sz val="8"/>
        <rFont val="Arial"/>
        <family val="2"/>
        <charset val="204"/>
      </rPr>
      <t xml:space="preserve"> (от 3 до 100 мм), для внутренних работ; для системы "теплый" пол</t>
    </r>
  </si>
  <si>
    <r>
      <t xml:space="preserve">LITOLIV BASIS
</t>
    </r>
    <r>
      <rPr>
        <sz val="8"/>
        <rFont val="Arial"/>
        <family val="2"/>
        <charset val="204"/>
      </rPr>
      <t>Ровнитель для пола высокопрочный (от 20 до 80 мм). Влаго- и морозостойкий. Для внутренних и наружных работ. Для "теплых" полов</t>
    </r>
  </si>
  <si>
    <r>
      <t xml:space="preserve">LITOCEM PRONTO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Быстросохнущий ровнитель для пола на цементной основе с нормальными сроками твердения. Для стяжек толщиной от 20 мм до 80 мм. Для «тёплых» полов. Для внутренних и наружных работ. Морозостойкий. </t>
    </r>
  </si>
  <si>
    <r>
      <t xml:space="preserve">LITOKOL CR300 -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Цементный тиксотропный состав стандартного схватывания и высыхания для выравнивания полов, стен и потолков слоем от 2 до 30 мм за одно нанесение. Для внутренних и наружных работ</t>
    </r>
  </si>
  <si>
    <r>
      <t xml:space="preserve">LITOPLAN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Цементный штукатурный состав стандартного схватывания и высыхания</t>
    </r>
    <r>
      <rPr>
        <sz val="8"/>
        <rFont val="Arial"/>
        <family val="2"/>
        <charset val="204"/>
      </rPr>
      <t xml:space="preserve"> для выравнивания вертикальных и горизонтальных поверхностей слоем от 1 до 20 мм за одно нанесение. Для ручного и машинного нанесения</t>
    </r>
  </si>
  <si>
    <r>
      <t xml:space="preserve">LITOPLAN RAPID
</t>
    </r>
    <r>
      <rPr>
        <sz val="8"/>
        <rFont val="Arial"/>
        <family val="2"/>
        <charset val="204"/>
      </rPr>
      <t>Цементный штукатурный состав быстрого схватывания и высыхания для выравнивания вертикальных и горизонтальных поверхностей, слоем от 1 до 25 мм за одно нанесение.</t>
    </r>
  </si>
  <si>
    <r>
      <t xml:space="preserve">LITOGIPS - </t>
    </r>
    <r>
      <rPr>
        <b/>
        <i/>
        <sz val="11"/>
        <color indexed="10"/>
        <rFont val="Arial"/>
        <family val="2"/>
        <charset val="204"/>
      </rPr>
      <t>СПЕЦЦЕНА!!!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Штукатурка гипсовая быстрого схватывания и высыхания. Для вертикального нанесения толщиной от 5 до 50 мм. Для внутренних работ</t>
    </r>
  </si>
  <si>
    <t>мешок 30 кг</t>
  </si>
  <si>
    <r>
      <t xml:space="preserve">LITOGIPS FINISH
</t>
    </r>
    <r>
      <rPr>
        <sz val="8"/>
        <rFont val="Arial"/>
        <family val="2"/>
        <charset val="204"/>
      </rPr>
      <t>Шпаклёвка финишная гипсовая белая. Для внутренних работ. Для стен и потолков. Для нанесения толщиной от 0,5 до 3 мм.</t>
    </r>
  </si>
  <si>
    <r>
      <t xml:space="preserve">LITOFINISH FINE
</t>
    </r>
    <r>
      <rPr>
        <sz val="8"/>
        <rFont val="Arial"/>
        <family val="2"/>
        <charset val="204"/>
      </rPr>
      <t>Шпаклёвка финишная полимерная белая. Для внутренних работ. Для стен и потолков. Для нанесения толщиной от 0,3 до 3 мм.</t>
    </r>
  </si>
  <si>
    <r>
      <t xml:space="preserve">LITOFINISH FASAD
</t>
    </r>
    <r>
      <rPr>
        <sz val="8"/>
        <rFont val="Arial"/>
        <family val="2"/>
        <charset val="204"/>
      </rPr>
      <t xml:space="preserve">Шпаклёвочная смесь на основе белого цемента для выравнивания минеральных оснований перед финишной отделкой. Для стен, потолков и фасадов. Для внутренних и наружных работ. Водостойкая. Морозостойкая. </t>
    </r>
  </si>
  <si>
    <t>Ремонтные и защитные составы</t>
  </si>
  <si>
    <r>
      <t>LITORAPID FLUID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Высокотекучий безусадочный подливочный раствор для анкеровки на основе цемента. Для высокоточной фиксацим выставленного оборудования. Для быстрой фиксации анкеров и закладных деталей в бетоне.</t>
    </r>
  </si>
  <si>
    <r>
      <t xml:space="preserve">LITOKOL CR30
</t>
    </r>
    <r>
      <rPr>
        <sz val="8"/>
        <rFont val="Arial"/>
        <family val="2"/>
        <charset val="204"/>
      </rPr>
      <t>Цементный тиксотропный состав стандартного схватывания и высыхания для выравнивания полов, стен и потолков слоем от 2 до 30 мм за одно нанесение. Для внутренних и наружных работ. Применяется с IDROKOL X20-м</t>
    </r>
  </si>
  <si>
    <r>
      <t xml:space="preserve">LITOKOL CR55FT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Безусадочная быстротвердеющая фиброармированная сухая </t>
    </r>
    <r>
      <rPr>
        <b/>
        <i/>
        <sz val="10"/>
        <rFont val="Arial"/>
        <family val="2"/>
        <charset val="204"/>
      </rPr>
      <t>смесь для конструкционного ремонта бетона и железобетона</t>
    </r>
    <r>
      <rPr>
        <sz val="8"/>
        <rFont val="Arial"/>
        <family val="2"/>
        <charset val="204"/>
      </rPr>
      <t xml:space="preserve"> слоем от 10 до 40 мм за одно нанесение. Тиксотропная. Для внутренних и наружных работ</t>
    </r>
  </si>
  <si>
    <r>
      <t xml:space="preserve">LITOKOL CR60FFL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Безусадочная быстротвердеющая сухая </t>
    </r>
    <r>
      <rPr>
        <b/>
        <i/>
        <sz val="10"/>
        <rFont val="Arial"/>
        <family val="2"/>
        <charset val="204"/>
      </rPr>
      <t>смесь литого типа для конструкционного ремонта бетона и железобетона</t>
    </r>
    <r>
      <rPr>
        <sz val="8"/>
        <rFont val="Arial"/>
        <family val="2"/>
        <charset val="204"/>
      </rPr>
      <t xml:space="preserve"> слоем от 20 до 40 мм за одно нанесение. Для внутренних и наружных работ</t>
    </r>
  </si>
  <si>
    <r>
      <t xml:space="preserve">FERCEM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 xml:space="preserve">Однокомпонентный состав на цементной основе </t>
    </r>
    <r>
      <rPr>
        <b/>
        <i/>
        <sz val="10"/>
        <rFont val="Arial"/>
        <family val="2"/>
        <charset val="204"/>
      </rPr>
      <t>для защиты стальной арматуры от коррозии и создания адгезионного слоя</t>
    </r>
    <r>
      <rPr>
        <sz val="8"/>
        <rFont val="Arial"/>
        <family val="2"/>
        <charset val="204"/>
      </rPr>
      <t>. Для внутренних и наружных работ</t>
    </r>
  </si>
  <si>
    <t>красно-коричневый</t>
  </si>
  <si>
    <t>мешок 2 кг</t>
  </si>
  <si>
    <t>Затирочные смеси на цементной основе</t>
  </si>
  <si>
    <r>
      <t xml:space="preserve">LITOCHROM 3-15
</t>
    </r>
    <r>
      <rPr>
        <sz val="8"/>
        <rFont val="Arial"/>
        <family val="2"/>
        <charset val="204"/>
      </rPr>
      <t>Затирочная смесь для межплиточных швов шириной от 3 до 15 мм</t>
    </r>
  </si>
  <si>
    <t>C.10 серый</t>
  </si>
  <si>
    <t>C.30 жемчужно-серый</t>
  </si>
  <si>
    <t>C.40 антрацит</t>
  </si>
  <si>
    <t>C.60 бежевый/багама</t>
  </si>
  <si>
    <t>C.80 коричневый/карамель</t>
  </si>
  <si>
    <r>
      <t xml:space="preserve">C.90 красно-коричневый/терракота </t>
    </r>
    <r>
      <rPr>
        <b/>
        <i/>
        <sz val="8"/>
        <color indexed="10"/>
        <rFont val="Arial"/>
        <family val="2"/>
        <charset val="204"/>
      </rPr>
      <t>ПОД ЗАКАЗ</t>
    </r>
  </si>
  <si>
    <r>
      <t xml:space="preserve">LITOCHROM 1-6 </t>
    </r>
    <r>
      <rPr>
        <b/>
        <i/>
        <sz val="12"/>
        <color indexed="10"/>
        <rFont val="Arial"/>
        <family val="2"/>
        <charset val="204"/>
      </rPr>
      <t>ПОД ЗАКАЗ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Затирочная смесь для межплиточных швов шириной от 1 до 6 мм</t>
    </r>
  </si>
  <si>
    <t>C.00 белый</t>
  </si>
  <si>
    <t>C.20 светло-серый</t>
  </si>
  <si>
    <t>C.50 светло-бежевый/жасмин</t>
  </si>
  <si>
    <t>C.70 светло-розовый</t>
  </si>
  <si>
    <t>C.100 светло-зелёный/мята</t>
  </si>
  <si>
    <t>C.120 светло-голубой/крокус</t>
  </si>
  <si>
    <t>C.130 песочный</t>
  </si>
  <si>
    <t>C.90 красно-коричневый/терракота</t>
  </si>
  <si>
    <t>C.140 светло-коричневый</t>
  </si>
  <si>
    <t>C.180 розовый фламинго</t>
  </si>
  <si>
    <t>C.210 персик</t>
  </si>
  <si>
    <t>С.330 киви</t>
  </si>
  <si>
    <t>C.480 ваниль</t>
  </si>
  <si>
    <t>C.490 коралл</t>
  </si>
  <si>
    <t>C.510 охра</t>
  </si>
  <si>
    <t>C.200 венге</t>
  </si>
  <si>
    <t>C.470 черный</t>
  </si>
  <si>
    <t>C.500 красный кирпич</t>
  </si>
  <si>
    <t>C.110 голубой</t>
  </si>
  <si>
    <t>C.610 гиада</t>
  </si>
  <si>
    <t>C.190 васильковый</t>
  </si>
  <si>
    <r>
      <t xml:space="preserve">LITOCHROM 1-6
</t>
    </r>
    <r>
      <rPr>
        <sz val="8"/>
        <rFont val="Arial"/>
        <family val="2"/>
        <charset val="204"/>
      </rPr>
      <t>Затирочная смесь для межплиточных швов шириной от 1 до 6 мм</t>
    </r>
  </si>
  <si>
    <t>алюм.мешок 5 кг</t>
  </si>
  <si>
    <t>алюм.мешок 2 кг</t>
  </si>
  <si>
    <t>C.700 оранж</t>
  </si>
  <si>
    <t>C.600 турмалин</t>
  </si>
  <si>
    <t>C.650 аметист</t>
  </si>
  <si>
    <t>C.640 желтый</t>
  </si>
  <si>
    <t>C.670 цикламен</t>
  </si>
  <si>
    <t>C.620 синяя ночь</t>
  </si>
  <si>
    <t>C.660 небесно-синий</t>
  </si>
  <si>
    <t>C.630 красный чили</t>
  </si>
  <si>
    <t>C.680 меланзана</t>
  </si>
  <si>
    <r>
      <t xml:space="preserve">LITOCHROM 1-6 LUXURY
</t>
    </r>
    <r>
      <rPr>
        <sz val="8"/>
        <rFont val="Arial"/>
        <family val="2"/>
        <charset val="204"/>
      </rPr>
      <t>Эластичная водоотталкивающая затирочная смесь для межплиточных швов шириной от 1 до 6 мм с защитной системой LitoProtect</t>
    </r>
  </si>
  <si>
    <t>C.100 светло-зеленый/мята</t>
  </si>
  <si>
    <t>C.330 киви</t>
  </si>
  <si>
    <r>
      <t xml:space="preserve">LITOCOLOR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Затирочная смесь для межплиточных швов шириной от 1 до 5 мм</t>
    </r>
  </si>
  <si>
    <t>L.00 Белый</t>
  </si>
  <si>
    <t>L.10 Светло-серый</t>
  </si>
  <si>
    <t>L.11 Серый</t>
  </si>
  <si>
    <t>L.12 Темно-серй</t>
  </si>
  <si>
    <t>L.20 Жасмин</t>
  </si>
  <si>
    <t>L.21 Светло-бежевый</t>
  </si>
  <si>
    <t>L.22 Крем-брюле</t>
  </si>
  <si>
    <t>L.23 Темно-бежевый</t>
  </si>
  <si>
    <t>L.24 Карамель</t>
  </si>
  <si>
    <t>L.25 Коричневый</t>
  </si>
  <si>
    <t>L.26 Какао</t>
  </si>
  <si>
    <t>L.27 Венге</t>
  </si>
  <si>
    <t>L.13 Графит</t>
  </si>
  <si>
    <t>L.14 Антрацит</t>
  </si>
  <si>
    <t>Затирочные смеси на эпоксидной основе</t>
  </si>
  <si>
    <r>
      <t xml:space="preserve">EPOXYSTUK X90 - </t>
    </r>
    <r>
      <rPr>
        <b/>
        <i/>
        <sz val="12"/>
        <color indexed="10"/>
        <rFont val="Arial"/>
        <family val="2"/>
        <charset val="204"/>
      </rPr>
      <t>СПЕЦЦЕНА!!!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Двухкомпонентный кислотостойкий состав на основе эпоксидных смол для заполнения межплиточных швов и укладки керамической плитки. Устойчив к воздействию воды и агрессивных химических веществ. Расход: 0,4-1,1 кг/кв.м.</t>
    </r>
  </si>
  <si>
    <t>С.00 (Белый)</t>
  </si>
  <si>
    <t>С.15 (Серый)</t>
  </si>
  <si>
    <t>С.30 (Жемчужно-серый)</t>
  </si>
  <si>
    <t>С.60 (Багамабеж)</t>
  </si>
  <si>
    <r>
      <t xml:space="preserve">С.130 (Sabbia) </t>
    </r>
    <r>
      <rPr>
        <b/>
        <i/>
        <sz val="10"/>
        <rFont val="Arial"/>
        <family val="2"/>
        <charset val="204"/>
      </rPr>
      <t>NEW!!!</t>
    </r>
  </si>
  <si>
    <r>
      <t xml:space="preserve">С.690 (Bianco Sporco) </t>
    </r>
    <r>
      <rPr>
        <b/>
        <i/>
        <sz val="10"/>
        <rFont val="Arial"/>
        <family val="2"/>
        <charset val="204"/>
      </rPr>
      <t>NEW!!!</t>
    </r>
  </si>
  <si>
    <r>
      <t>LITOCHROM STARLIKE</t>
    </r>
    <r>
      <rPr>
        <sz val="8"/>
        <rFont val="Arial"/>
        <family val="2"/>
        <charset val="204"/>
      </rPr>
      <t xml:space="preserve">
Двухкомпонентный кислотостойкий состав на эпоксидной основе для заполнения межплиточных швов и укладки керамической плитки и мозаики. Устойчив к воздействию воды и химических веществ. Расход: 0,4-1,1 кг/кв.м.</t>
    </r>
  </si>
  <si>
    <t>С.340 (Нейтральный)</t>
  </si>
  <si>
    <t>ведро 2,5 кг</t>
  </si>
  <si>
    <t>С.220 (Светло-серый)</t>
  </si>
  <si>
    <t>С.240 (Черный)</t>
  </si>
  <si>
    <t>С.250 (Бежевый)</t>
  </si>
  <si>
    <t>С.270 (Белый)</t>
  </si>
  <si>
    <t>С.280 (Серый)</t>
  </si>
  <si>
    <t>С.290 (Светло-бежевый)</t>
  </si>
  <si>
    <t>С.300 (Коричневый)</t>
  </si>
  <si>
    <t>С.310 (Титановый)</t>
  </si>
  <si>
    <t>С.320 (Серый шелк)</t>
  </si>
  <si>
    <t>С.420 (Мокко)</t>
  </si>
  <si>
    <t>С.480 (Серебристо-серый)</t>
  </si>
  <si>
    <t>С.490 (Серо-бежевый)</t>
  </si>
  <si>
    <t>С.520 (Слоновая кость)</t>
  </si>
  <si>
    <t>С.560 (Серый цемент)</t>
  </si>
  <si>
    <t>С.230 (Светло-розовый)</t>
  </si>
  <si>
    <t>С.260 (Синий)</t>
  </si>
  <si>
    <t>С.360 (Баклажан)</t>
  </si>
  <si>
    <t>С.370 (Цикламен)</t>
  </si>
  <si>
    <t>С.380 (Сиреневый)</t>
  </si>
  <si>
    <t>С.390 (Светло-голубой)</t>
  </si>
  <si>
    <t>С.400 (Бирюза)</t>
  </si>
  <si>
    <t>С.410 (Дынный)</t>
  </si>
  <si>
    <t>С.430 (Лимонный)</t>
  </si>
  <si>
    <t>С.440 (Лайм)</t>
  </si>
  <si>
    <t>С.450 (Красный)</t>
  </si>
  <si>
    <t>С.460 (Оранжевый)</t>
  </si>
  <si>
    <t>С.530 (Голубой пастельный)</t>
  </si>
  <si>
    <t>С.540 (Зеленый шалфей)</t>
  </si>
  <si>
    <t>С.550 (Зеленая сосна)</t>
  </si>
  <si>
    <t>С.470 (Абсолютно белый)</t>
  </si>
  <si>
    <t>С.350 (Кристалл)</t>
  </si>
  <si>
    <t>Катализатор для STARLIKE</t>
  </si>
  <si>
    <t>Катализатор для Starlike C.350 (Кристалл) 2,5 kg</t>
  </si>
  <si>
    <t>Катализатор для Starlike C.350 (Кристалл) 5 kg</t>
  </si>
  <si>
    <t>Катализатор для Starlike С.470 (Абсолютно белый) 2,5 kg</t>
  </si>
  <si>
    <t>Катализатор для Starlike С.470 (Абсолютно белый) 5 kg</t>
  </si>
  <si>
    <t>Катализатор для STARLIKE и EPOXYSTUK</t>
  </si>
  <si>
    <t>Катализатор для Starlike и Epoxystuk 2,5 kg</t>
  </si>
  <si>
    <t>Катализатор для Starlike и Epoxystuk 5 kg</t>
  </si>
  <si>
    <r>
      <t>STARLIKE COLOR CRYSTAL</t>
    </r>
    <r>
      <rPr>
        <b/>
        <sz val="12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Двухкомпонентная цветная полупрозрачная эпоксидная затирочная смесь для затирки швов стеклянной и художественной мозаики с шириной до 2 мм</t>
    </r>
  </si>
  <si>
    <t>C.351 Rosso Pompei</t>
  </si>
  <si>
    <t>C.352 Verde Capri</t>
  </si>
  <si>
    <t>C.353 Azzurro Taormina</t>
  </si>
  <si>
    <t>C.354 Beige Havana</t>
  </si>
  <si>
    <t>C.355 Rosa Kyoto</t>
  </si>
  <si>
    <r>
      <t xml:space="preserve">Starlike Defender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2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Эпоксидный двухкомпонентный кислотостойкий состав, антибактериальный и антиплесневый. Рекомендуется для укладки керамической плитки, мозаики и затирки межплиточных швов шириной от 1 до 15 мм в помещениях с высокими гигиеническими требованиями. Процент уничтожения бактерий - 99,9%!</t>
    </r>
  </si>
  <si>
    <t>ведро 1 кг</t>
  </si>
  <si>
    <t>C.420 (Мокко)</t>
  </si>
  <si>
    <t>C.480 (Серебристо-серый)</t>
  </si>
  <si>
    <t>C.490 (Серо-бежевый)</t>
  </si>
  <si>
    <t>C.520 (Слоновая кость)</t>
  </si>
  <si>
    <t>C.560 (Серый цемент)</t>
  </si>
  <si>
    <r>
      <t>Décor Primer Fondo</t>
    </r>
    <r>
      <rPr>
        <b/>
        <sz val="12"/>
        <color indexed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Эпоксидный двухкомпонентный праймер</t>
    </r>
    <r>
      <rPr>
        <sz val="8"/>
        <rFont val="Arial"/>
        <family val="2"/>
        <charset val="204"/>
      </rPr>
      <t xml:space="preserve"> для подготовки оснований перед нанесением Starlike Decor</t>
    </r>
  </si>
  <si>
    <t>Специальные добавки к затирочным смесям Litochrom STARLIKE</t>
  </si>
  <si>
    <r>
      <t>GALAXY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Перламутровая добавка для STARLIKE</t>
    </r>
  </si>
  <si>
    <t xml:space="preserve">Сочетается со следующими цветами STARLIKE: все цвета, кроме С.340 (Нейтральный) </t>
  </si>
  <si>
    <t>ведро 150 г</t>
  </si>
  <si>
    <t>ведро 75 г</t>
  </si>
  <si>
    <t>ведро 30 г</t>
  </si>
  <si>
    <r>
      <t>SPOTLIGHT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Блестящая добавка для STARLIKE</t>
    </r>
  </si>
  <si>
    <r>
      <t>NIGHT VISION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Фотолюминесцентная добавка для STARLIKE</t>
    </r>
  </si>
  <si>
    <t>Сочетается со следующими цветами STARLIKE: С.220 (Светло-серый), С.230 (Светло-розовый), С.250 (Бежевый), С.260 (Синий), С.290 (Светло-бежевый), С.370 (Цикламен), С.380 (Сиреневый), С.390 (Светло-голубой), С.400 (Бирюза), С.440 (Лайм)</t>
  </si>
  <si>
    <t>ведро 400 г</t>
  </si>
  <si>
    <t>ведро 200 г</t>
  </si>
  <si>
    <r>
      <t>GOLD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Добавка золотого цвета для STARLIKE</t>
    </r>
  </si>
  <si>
    <r>
      <t>BRONZE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Добавка бронзового цвета для STARLIKE</t>
    </r>
  </si>
  <si>
    <t xml:space="preserve">Сочетается со следующими цветами STARLIKE: С.340 (Нейтральный)    </t>
  </si>
  <si>
    <t>ведро 100 г</t>
  </si>
  <si>
    <r>
      <t xml:space="preserve">PLATINUM
</t>
    </r>
    <r>
      <rPr>
        <sz val="8"/>
        <rFont val="Arial"/>
        <family val="2"/>
        <charset val="204"/>
      </rPr>
      <t>Добавка платинового цвета для STARLIKE</t>
    </r>
  </si>
  <si>
    <r>
      <t xml:space="preserve">SHINING GOLD
</t>
    </r>
    <r>
      <rPr>
        <sz val="8"/>
        <rFont val="Arial"/>
        <family val="2"/>
        <charset val="204"/>
      </rPr>
      <t>Добавка ярко-золотого цвета для STARLIKE</t>
    </r>
  </si>
  <si>
    <r>
      <t>COPPER</t>
    </r>
    <r>
      <rPr>
        <sz val="8"/>
        <rFont val="Arial"/>
        <family val="2"/>
        <charset val="204"/>
      </rPr>
      <t xml:space="preserve">
Добавка медного цвета для STARLIKE</t>
    </r>
  </si>
  <si>
    <r>
      <t>RUSTY</t>
    </r>
    <r>
      <rPr>
        <sz val="8"/>
        <rFont val="Arial"/>
        <family val="2"/>
        <charset val="204"/>
      </rPr>
      <t xml:space="preserve">
Добавка цвета "Красный металлик" для STARLIKE</t>
    </r>
  </si>
  <si>
    <r>
      <rPr>
        <b/>
        <sz val="10"/>
        <color indexed="10"/>
        <rFont val="Arial"/>
        <family val="2"/>
        <charset val="204"/>
      </rPr>
      <t>Starlike Décor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Жидкая добавка для получения декоративной штукатурки</t>
    </r>
  </si>
  <si>
    <t>ведро 125 г</t>
  </si>
  <si>
    <r>
      <t xml:space="preserve">Litolux
</t>
    </r>
    <r>
      <rPr>
        <sz val="8"/>
        <color indexed="8"/>
        <rFont val="Arial"/>
        <family val="2"/>
        <charset val="204"/>
      </rPr>
      <t>Верхнее покрытие для декоративной штукатурки</t>
    </r>
  </si>
  <si>
    <t>флакон 1 кг</t>
  </si>
  <si>
    <t>Эластичная гидроизоляция</t>
  </si>
  <si>
    <r>
      <t>COVERFLEX (А+B)</t>
    </r>
    <r>
      <rPr>
        <sz val="8"/>
        <rFont val="Arial"/>
        <family val="2"/>
        <charset val="204"/>
      </rPr>
      <t xml:space="preserve">
Двухкомпонентная эластичная гидроизоляционная смесь на цементной основе (продается комплектно). Компонент А - гидроизоляция, компонент В - добавка к гидроизоляции</t>
    </r>
  </si>
  <si>
    <t>компонент А 
(мешок 20 кг)</t>
  </si>
  <si>
    <t>компонент В 
(канистра 10 кг)</t>
  </si>
  <si>
    <r>
      <t xml:space="preserve">ELASTOCEM  MONO - </t>
    </r>
    <r>
      <rPr>
        <b/>
        <i/>
        <sz val="11"/>
        <color indexed="10"/>
        <rFont val="Arial"/>
        <family val="2"/>
        <charset val="204"/>
      </rPr>
      <t>СПЕЦЦЕНА!!!</t>
    </r>
    <r>
      <rPr>
        <sz val="8"/>
        <rFont val="Arial"/>
        <family val="2"/>
        <charset val="204"/>
      </rPr>
      <t xml:space="preserve">
Однокомпонентная эластичная гидроизоляционная смесь на цементной основе</t>
    </r>
  </si>
  <si>
    <r>
      <t>ELASTOCEM (А+B)</t>
    </r>
    <r>
      <rPr>
        <sz val="8"/>
        <rFont val="Arial"/>
        <family val="2"/>
        <charset val="204"/>
      </rPr>
      <t xml:space="preserve">
Двухкомпонентная эластичная гидроизоляционная смесь на цементной основе (продается комплектно). Компонент А - гидроизоляция, компонент В - добавка к гидроизоляции</t>
    </r>
  </si>
  <si>
    <t>компонент А 
(мешок 24 кг)</t>
  </si>
  <si>
    <t>компонент В 
(канистра 8 кг)</t>
  </si>
  <si>
    <r>
      <t>AQUAMASTER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Однокомпонентная эластичная гидроизоляция на основе водной дисперсии синтетических смол без растворителей. Для внутренних и наружных работ, в том числе для бассейнов. Готова к применению</t>
    </r>
  </si>
  <si>
    <r>
      <t>HIDROFLEX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Гидроизоляционная мембрана в виде тиксотропной пасты зеленого цвета. После нанесения и полимеризации создает водонепроницаемую эластичную пленку.</t>
    </r>
  </si>
  <si>
    <t>зеленый</t>
  </si>
  <si>
    <r>
      <t>LITOBLOCK AQUA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Быстротвердеющий тампонажный раствор (гидропломба) на основе цемента. Для ликвидации напорных течей. Для быстрой фиксации анкеров и деталей.</t>
    </r>
  </si>
  <si>
    <r>
      <t>LITOBAND R10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Гидроизоляционная лента для угловых примыканий</t>
    </r>
  </si>
  <si>
    <t>рулон 10 п.м. в картонной коробке</t>
  </si>
  <si>
    <r>
      <t xml:space="preserve">LITOBAND R15
</t>
    </r>
    <r>
      <rPr>
        <sz val="8"/>
        <rFont val="Arial"/>
        <family val="2"/>
        <charset val="204"/>
      </rPr>
      <t>Гидроизоляционная лента для конструкционных и деформационных швов. Длина – 15 м, ширина – 240 мм/180 мм.</t>
    </r>
  </si>
  <si>
    <t>бухта 15 п.м.</t>
  </si>
  <si>
    <r>
      <t>LITOBAND R50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Гидроизоляционная лента для угловых примыканий</t>
    </r>
  </si>
  <si>
    <t>рулон 50 п.м. в картонной коробке</t>
  </si>
  <si>
    <r>
      <t xml:space="preserve">LITOBAND AI
</t>
    </r>
    <r>
      <rPr>
        <sz val="8"/>
        <rFont val="Arial"/>
        <family val="2"/>
        <charset val="204"/>
      </rPr>
      <t>Гидроизоляционная лента для угловых примыканий. Внутренний угол 90°.</t>
    </r>
  </si>
  <si>
    <r>
      <t xml:space="preserve">LITOBAND AE
</t>
    </r>
    <r>
      <rPr>
        <sz val="8"/>
        <rFont val="Arial"/>
        <family val="2"/>
        <charset val="204"/>
      </rPr>
      <t>Гидроизоляционная лента для угловых примыканий. Внешний угол 270°.</t>
    </r>
  </si>
  <si>
    <r>
      <t xml:space="preserve">LITOBAND S
</t>
    </r>
    <r>
      <rPr>
        <sz val="8"/>
        <rFont val="Arial"/>
        <family val="2"/>
        <charset val="204"/>
      </rPr>
      <t>Гидроизоляционный пластырь. Размеры 120х120 мм с отверстием Ø15 мм.</t>
    </r>
  </si>
  <si>
    <t>шт (в картонной коробке 10 шт)</t>
  </si>
  <si>
    <r>
      <t xml:space="preserve">LITOBAND P
</t>
    </r>
    <r>
      <rPr>
        <sz val="8"/>
        <rFont val="Arial"/>
        <family val="2"/>
        <charset val="204"/>
      </rPr>
      <t>Гидроизоляционный пластырь. Размеры 425х425 мм.</t>
    </r>
  </si>
  <si>
    <r>
      <t>LITOBAND RP10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Полипропиленовая гидроизоляционная лента для угловых примыканий</t>
    </r>
  </si>
  <si>
    <r>
      <t>LITOBAND RP50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Полипропиленовая гидроизоляционная лента для угловых примыканий</t>
    </r>
  </si>
  <si>
    <r>
      <t>LITOBAND AIP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Полипропиленовая гидроизоляционная лента для угловых примыканий. Внутренний угол 90°.</t>
    </r>
  </si>
  <si>
    <r>
      <t>LITOBAND AEP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Полипропиленовая гидроизоляционная лента для угловых примыканий. Внешний угол 270°.</t>
    </r>
  </si>
  <si>
    <r>
      <t>LITOBAND SP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Полипропиленовый гидроизоляционный пластырь. Размеры 120х120 мм с отверстием Ø15 мм.</t>
    </r>
  </si>
  <si>
    <r>
      <t>LITOBAND PP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Полипропиленовый гидроизоляционный пластырь. Размеры 425х425 мм.</t>
    </r>
  </si>
  <si>
    <r>
      <t xml:space="preserve">Набухающий резиновый профиль 20х5 мм SS-0520 - </t>
    </r>
    <r>
      <rPr>
        <b/>
        <i/>
        <sz val="12"/>
        <color indexed="10"/>
        <rFont val="Arial"/>
        <family val="2"/>
        <charset val="204"/>
      </rPr>
      <t>NEW!!!</t>
    </r>
    <r>
      <rPr>
        <b/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Сечение 20х5 мм, бухта 40 погонных метров</t>
    </r>
  </si>
  <si>
    <t>бухта 40 п.м.</t>
  </si>
  <si>
    <r>
      <t xml:space="preserve">Набухающий профиль из гидрофильной резины
</t>
    </r>
    <r>
      <rPr>
        <sz val="10"/>
        <rFont val="Arial"/>
        <family val="2"/>
        <charset val="204"/>
      </rPr>
      <t>С</t>
    </r>
    <r>
      <rPr>
        <sz val="8"/>
        <rFont val="Arial"/>
        <family val="2"/>
        <charset val="204"/>
      </rPr>
      <t>ечение 20х3 мм, бухта 25 погонных метров</t>
    </r>
  </si>
  <si>
    <t>синий</t>
  </si>
  <si>
    <t>бухта 25 п.м.</t>
  </si>
  <si>
    <r>
      <t>Набухающий профиль из гидрофильной резины  Р- 8</t>
    </r>
    <r>
      <rPr>
        <sz val="8"/>
        <rFont val="Arial"/>
        <family val="2"/>
        <charset val="204"/>
      </rPr>
      <t xml:space="preserve">
Круглого сечения диаметр 8 мм, бухта 20 погонных метров</t>
    </r>
  </si>
  <si>
    <t>бухта 20 п.м.</t>
  </si>
  <si>
    <r>
      <t xml:space="preserve">Набухающий профиль из гидрофильной резины Р- 4
</t>
    </r>
    <r>
      <rPr>
        <sz val="8"/>
        <rFont val="Arial"/>
        <family val="2"/>
        <charset val="204"/>
      </rPr>
      <t>Круглого сечения диаметр 4 мм, бухта 20 погонных метров</t>
    </r>
  </si>
  <si>
    <r>
      <t xml:space="preserve">Разделительное полотно для нестабильных оснований арт. 1383 - </t>
    </r>
    <r>
      <rPr>
        <b/>
        <i/>
        <sz val="12"/>
        <color indexed="10"/>
        <rFont val="Arial"/>
        <family val="2"/>
        <charset val="204"/>
      </rPr>
      <t>NEW!!! ПОД ЗАКАЗ</t>
    </r>
  </si>
  <si>
    <t>рулон 10 м²</t>
  </si>
  <si>
    <t xml:space="preserve"> Грунтовки</t>
  </si>
  <si>
    <r>
      <t>PRIMER N - м</t>
    </r>
    <r>
      <rPr>
        <sz val="8"/>
        <rFont val="Arial"/>
        <family val="2"/>
        <charset val="204"/>
      </rPr>
      <t xml:space="preserve">
Грунтовка универсальная; морозостойкая при транспортировке</t>
    </r>
  </si>
  <si>
    <t>канистра 2 кг</t>
  </si>
  <si>
    <t>канистра 5 кг</t>
  </si>
  <si>
    <t>канистра 10 кг</t>
  </si>
  <si>
    <r>
      <t>PRIMER С - м</t>
    </r>
    <r>
      <rPr>
        <sz val="8"/>
        <rFont val="Arial"/>
        <family val="2"/>
        <charset val="204"/>
      </rPr>
      <t xml:space="preserve">
Грунтовка глубокого проникновения; морозостойкая при транспортировке</t>
    </r>
  </si>
  <si>
    <r>
      <t>PRIMER F - м</t>
    </r>
    <r>
      <rPr>
        <sz val="8"/>
        <rFont val="Arial"/>
        <family val="2"/>
        <charset val="204"/>
      </rPr>
      <t xml:space="preserve">
Грунтовка для гидроизоляции стен перед укладкой плитки во влажных помещениях; морозостойкая при транспортировке</t>
    </r>
  </si>
  <si>
    <t>желтый</t>
  </si>
  <si>
    <r>
      <t>PRIMER L - м</t>
    </r>
    <r>
      <rPr>
        <sz val="8"/>
        <rFont val="Arial"/>
        <family val="2"/>
        <charset val="204"/>
      </rPr>
      <t xml:space="preserve">
Грунтовка для самонивелирующихся смесей Litoliv S30, Litoliv S5; морозостойкая при транспортировке</t>
    </r>
  </si>
  <si>
    <r>
      <t xml:space="preserve">LITOCONTACT
</t>
    </r>
    <r>
      <rPr>
        <sz val="8"/>
        <rFont val="Arial"/>
        <family val="2"/>
        <charset val="204"/>
      </rPr>
      <t>Грунтовка адгезионная для подготовки оснований перед укладкой керамических плиток; морозостойкая при транспортировке</t>
    </r>
  </si>
  <si>
    <t>розовый</t>
  </si>
  <si>
    <t>Латексные добавки</t>
  </si>
  <si>
    <r>
      <t xml:space="preserve">LATEXKOL - м
</t>
    </r>
    <r>
      <rPr>
        <sz val="10"/>
        <rFont val="Arial"/>
        <family val="2"/>
        <charset val="204"/>
      </rPr>
      <t>Д</t>
    </r>
    <r>
      <rPr>
        <sz val="8"/>
        <rFont val="Arial"/>
        <family val="2"/>
        <charset val="204"/>
      </rPr>
      <t>обавка латексная для цементных клеевых смесей; морозостойкая при транспортировке</t>
    </r>
  </si>
  <si>
    <t>канистра 3,75 кг</t>
  </si>
  <si>
    <t>канистра 8,5 кг</t>
  </si>
  <si>
    <t>канистра 20 кг</t>
  </si>
  <si>
    <r>
      <t>IDROSTUK - м</t>
    </r>
    <r>
      <rPr>
        <sz val="8"/>
        <rFont val="Arial"/>
        <family val="2"/>
        <charset val="204"/>
      </rPr>
      <t xml:space="preserve">
Добавка латексная для цементных затирочных смесей; морозостойкая при транспортировке</t>
    </r>
  </si>
  <si>
    <t>канистра 0,6 кг</t>
  </si>
  <si>
    <t>канистра 1,5 кг</t>
  </si>
  <si>
    <r>
      <t>IDROKOL X20-м</t>
    </r>
    <r>
      <rPr>
        <sz val="8"/>
        <rFont val="Arial"/>
        <family val="2"/>
        <charset val="204"/>
      </rPr>
      <t xml:space="preserve">
Добавка латексная для увеличения адгезии цементных растворов; морозостойкая при транспортировке</t>
    </r>
  </si>
  <si>
    <t>Специальные продукты для строительных и ремонтных работ</t>
  </si>
  <si>
    <r>
      <t>LITOCLEAN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Кислотный порошковый очиститель для очистки керамической плитки и керамогранита от остатков цементных клеев, затирок и от других загрязнений. Расход: 1 кг на 6-10 кв.м.</t>
    </r>
  </si>
  <si>
    <r>
      <t>LITOCLEAN +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Жидкое очищающие средство на основе кислоты для быстрого устранения остатков цемента, солевой или известняковой накипи, темперы с керамической плитки, керамического гранита, стеклянной мозаики, кирпича, мрамора и т.д.</t>
    </r>
  </si>
  <si>
    <r>
      <t>LITONET PRO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>Жидкий очиститель с высокой вязкостью для выведения пятен и разводов от эпоксидных затирок</t>
    </r>
  </si>
  <si>
    <t>флакон 0,5 кг</t>
  </si>
  <si>
    <r>
      <t xml:space="preserve">LITONET GEL
</t>
    </r>
    <r>
      <rPr>
        <sz val="8"/>
        <color indexed="8"/>
        <rFont val="Arial"/>
        <family val="2"/>
        <charset val="204"/>
      </rPr>
      <t>Очищающее средство, годное для удаления маслянистых остатков от эпоксидных продуктов</t>
    </r>
  </si>
  <si>
    <t>флакон 0,75 кг</t>
  </si>
  <si>
    <r>
      <t>LITONET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Жидкое чистящее средство для керамогранита, керамики, стекломозаики, цемента, клинкера, натурального камня (не полированного), котто. Расход: 10 кг приготовленного раствора достаточно для очистки около 80 м2 поверхности.</t>
    </r>
  </si>
  <si>
    <t>бледный светлый</t>
  </si>
  <si>
    <r>
      <t>Litostrip</t>
    </r>
    <r>
      <rPr>
        <b/>
        <sz val="8"/>
        <color indexed="10"/>
        <rFont val="Arial"/>
        <family val="2"/>
        <charset val="204"/>
      </rPr>
      <t xml:space="preserve">
</t>
    </r>
    <r>
      <rPr>
        <sz val="8"/>
        <color indexed="8"/>
        <rFont val="Arial"/>
        <family val="2"/>
        <charset val="204"/>
      </rPr>
      <t>Очищающий гель на базе растворителей, годный для удаления эпоксидных продуктов</t>
    </r>
  </si>
  <si>
    <t>метал.банка 
0,75 л</t>
  </si>
  <si>
    <r>
      <t xml:space="preserve">LITOSTONE PROTECTOR - </t>
    </r>
    <r>
      <rPr>
        <b/>
        <i/>
        <sz val="12"/>
        <color indexed="10"/>
        <rFont val="Arial"/>
        <family val="2"/>
        <charset val="204"/>
      </rPr>
      <t xml:space="preserve">NEW!!!
</t>
    </r>
    <r>
      <rPr>
        <sz val="8"/>
        <rFont val="Arial"/>
        <family val="2"/>
        <charset val="204"/>
      </rPr>
      <t>Защитная пропитка для мрамора и гранита</t>
    </r>
  </si>
  <si>
    <t>флакон 1 л</t>
  </si>
  <si>
    <r>
      <t xml:space="preserve">LITOSTAIN CLEANER - </t>
    </r>
    <r>
      <rPr>
        <b/>
        <i/>
        <sz val="12"/>
        <color indexed="10"/>
        <rFont val="Arial"/>
        <family val="2"/>
        <charset val="204"/>
      </rPr>
      <t xml:space="preserve">NEW!!!
</t>
    </r>
    <r>
      <rPr>
        <sz val="8"/>
        <rFont val="Arial"/>
        <family val="2"/>
        <charset val="204"/>
      </rPr>
      <t>Средство для удаления пятен</t>
    </r>
  </si>
  <si>
    <t>флакон 0,5 л</t>
  </si>
  <si>
    <r>
      <t xml:space="preserve">LITOGRIP FLOOR - </t>
    </r>
    <r>
      <rPr>
        <b/>
        <i/>
        <sz val="12"/>
        <color indexed="10"/>
        <rFont val="Arial"/>
        <family val="2"/>
        <charset val="204"/>
      </rPr>
      <t xml:space="preserve">NEW!!!
</t>
    </r>
    <r>
      <rPr>
        <sz val="8"/>
        <rFont val="Arial"/>
        <family val="2"/>
        <charset val="204"/>
      </rPr>
      <t>Противоскользящее средство</t>
    </r>
  </si>
  <si>
    <r>
      <t xml:space="preserve">LITOCARE MATT - </t>
    </r>
    <r>
      <rPr>
        <b/>
        <i/>
        <sz val="12"/>
        <color indexed="10"/>
        <rFont val="Arial"/>
        <family val="2"/>
        <charset val="204"/>
      </rPr>
      <t xml:space="preserve">NEW!!!
</t>
    </r>
    <r>
      <rPr>
        <sz val="8"/>
        <rFont val="Arial"/>
        <family val="2"/>
        <charset val="204"/>
      </rPr>
      <t>Защитная пропитка с усилением цвета</t>
    </r>
  </si>
  <si>
    <r>
      <t xml:space="preserve">LITOCARE STONE GLOSSY - </t>
    </r>
    <r>
      <rPr>
        <b/>
        <i/>
        <sz val="12"/>
        <color indexed="10"/>
        <rFont val="Arial"/>
        <family val="2"/>
        <charset val="204"/>
      </rPr>
      <t>NEW!!!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Защитная пропитка с «мокрым» эффектом для мрамора и гранита</t>
    </r>
  </si>
  <si>
    <r>
      <t xml:space="preserve">LITOGRES PROTECTOR - </t>
    </r>
    <r>
      <rPr>
        <b/>
        <i/>
        <sz val="12"/>
        <color indexed="10"/>
        <rFont val="Arial"/>
        <family val="2"/>
        <charset val="204"/>
      </rPr>
      <t>NEW!!!</t>
    </r>
    <r>
      <rPr>
        <sz val="10"/>
        <rFont val="Arial"/>
        <family val="2"/>
        <charset val="204"/>
      </rPr>
      <t xml:space="preserve">
Защита от пятен для полированного керамогранита и керамики</t>
    </r>
  </si>
  <si>
    <t>Гидрофобизатор</t>
  </si>
  <si>
    <r>
      <t>LITOLAST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Водоотталкивающая пропитка для межплиточных швов и минеральных оснований</t>
    </r>
  </si>
  <si>
    <t>Компенсационные профили</t>
  </si>
  <si>
    <r>
      <t xml:space="preserve">MLB100.35
</t>
    </r>
    <r>
      <rPr>
        <sz val="8"/>
        <rFont val="Arial"/>
        <family val="2"/>
        <charset val="204"/>
      </rPr>
      <t>Компенсационный пвх-профиль</t>
    </r>
  </si>
  <si>
    <t>темно-серый</t>
  </si>
  <si>
    <r>
      <t xml:space="preserve">MLB125.35
</t>
    </r>
    <r>
      <rPr>
        <sz val="8"/>
        <rFont val="Arial"/>
        <family val="2"/>
        <charset val="204"/>
      </rPr>
      <t>Компенсационный пвх-профиль</t>
    </r>
  </si>
  <si>
    <r>
      <t xml:space="preserve">MLD105.16
</t>
    </r>
    <r>
      <rPr>
        <sz val="8"/>
        <rFont val="Arial"/>
        <family val="2"/>
        <charset val="204"/>
      </rPr>
      <t>Компенсационный пвх-профиль</t>
    </r>
  </si>
  <si>
    <t>черный</t>
  </si>
  <si>
    <t>Инструменты для плиточных работ</t>
  </si>
  <si>
    <r>
      <t>Шпатель</t>
    </r>
    <r>
      <rPr>
        <sz val="10"/>
        <rFont val="Arial"/>
        <family val="2"/>
        <charset val="204"/>
      </rPr>
      <t xml:space="preserve"> (</t>
    </r>
    <r>
      <rPr>
        <sz val="8"/>
        <rFont val="Arial"/>
        <family val="2"/>
        <charset val="204"/>
      </rPr>
      <t>115х250 мм)
Резиновый зеленый для нанесения эпоксидной затирки (Арт. 946 GR)</t>
    </r>
  </si>
  <si>
    <r>
      <t>Шпатель</t>
    </r>
    <r>
      <rPr>
        <sz val="8"/>
        <rFont val="Arial"/>
        <family val="2"/>
        <charset val="204"/>
      </rPr>
      <t xml:space="preserve"> (115х250 мм)
Резиновый синий для нанесения цементной затирки (Арт. 946 BL)</t>
    </r>
  </si>
  <si>
    <r>
      <t>Шпатель</t>
    </r>
    <r>
      <rPr>
        <sz val="8"/>
        <rFont val="Arial"/>
        <family val="2"/>
        <charset val="204"/>
      </rPr>
      <t xml:space="preserve"> (120х250 мм)
Из синтетического волокна для удаления остатков эпоксидной затирки (Арт.108)</t>
    </r>
  </si>
  <si>
    <t>белый/черный</t>
  </si>
  <si>
    <r>
      <t xml:space="preserve">Шпатель
</t>
    </r>
    <r>
      <rPr>
        <sz val="8"/>
        <rFont val="Arial"/>
        <family val="2"/>
        <charset val="204"/>
      </rPr>
      <t>Пластиковый для Starlike Décor (Арт. 103/G)</t>
    </r>
  </si>
  <si>
    <r>
      <t>Профессиональный шпатель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Для Starlike Décor (art.103/PRO)</t>
    </r>
  </si>
  <si>
    <r>
      <t>Сменный блок</t>
    </r>
    <r>
      <rPr>
        <sz val="8"/>
        <rFont val="Arial"/>
        <family val="2"/>
        <charset val="204"/>
      </rPr>
      <t xml:space="preserve">
Из синтетического волокна для шпателя арт. 108</t>
    </r>
  </si>
  <si>
    <r>
      <t>Шпатель поролоновый</t>
    </r>
    <r>
      <rPr>
        <sz val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(170х340 мм)
Для удаления остатков цементной затирки (Арт.116)</t>
    </r>
  </si>
  <si>
    <t>песочный</t>
  </si>
  <si>
    <r>
      <t>Сменный блок</t>
    </r>
    <r>
      <rPr>
        <sz val="8"/>
        <rFont val="Arial"/>
        <family val="2"/>
        <charset val="204"/>
      </rPr>
      <t xml:space="preserve">
Поролоновый для шпателя арт. 116</t>
    </r>
  </si>
  <si>
    <r>
      <t>Скиппер</t>
    </r>
    <r>
      <rPr>
        <sz val="10"/>
        <color indexed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(ёмкость с роликами для очистки плитки)</t>
    </r>
  </si>
  <si>
    <r>
      <t xml:space="preserve">Сменный целлюлозный блок
</t>
    </r>
    <r>
      <rPr>
        <sz val="8"/>
        <rFont val="Arial"/>
        <family val="2"/>
        <charset val="204"/>
      </rPr>
      <t>Для уборки эпоксидной затирки</t>
    </r>
  </si>
  <si>
    <t>Держатель для целлюлозного блока</t>
  </si>
  <si>
    <t>Нож для расчистки межплиточных швов от клея</t>
  </si>
  <si>
    <t>Запасное лезвие для ножа</t>
  </si>
  <si>
    <r>
      <t xml:space="preserve">Ракля
</t>
    </r>
    <r>
      <rPr>
        <sz val="8"/>
        <rFont val="Arial"/>
        <family val="2"/>
        <charset val="204"/>
      </rPr>
      <t>Для затирки швов напольной плитки (50 см)</t>
    </r>
  </si>
  <si>
    <t>Запасной резиновый элемент для ракли</t>
  </si>
  <si>
    <r>
      <t xml:space="preserve">Губка целлюлозная
</t>
    </r>
    <r>
      <rPr>
        <sz val="8"/>
        <rFont val="Arial"/>
        <family val="2"/>
        <charset val="204"/>
      </rPr>
      <t>Для уборки эпоксидной затирки</t>
    </r>
  </si>
  <si>
    <t>Выглаживатель для швов</t>
  </si>
  <si>
    <r>
      <t>Система укладки плитки -</t>
    </r>
    <r>
      <rPr>
        <b/>
        <i/>
        <sz val="14"/>
        <color indexed="10"/>
        <rFont val="Arial"/>
        <family val="2"/>
        <charset val="204"/>
      </rPr>
      <t xml:space="preserve"> NEW!!!</t>
    </r>
  </si>
  <si>
    <t>LITOLEVEL Комплект (ведро 150 шт)</t>
  </si>
  <si>
    <t>ведро</t>
  </si>
  <si>
    <t>LITOLEVEL Гайка+шайба (пакет 50 шт)</t>
  </si>
  <si>
    <t>пакет</t>
  </si>
  <si>
    <t>LITOLEVEL Гайка+шайба (коробка 250 шт)</t>
  </si>
  <si>
    <t>LITOLEVEL Стойка-основание (пакет 250 шт)</t>
  </si>
  <si>
    <t>LITOLEVEL Стойка-основание (коробка 500 шт)</t>
  </si>
  <si>
    <t>LITOLEVEL Стойка-основание (коробка 1500 шт)</t>
  </si>
  <si>
    <t>Цена в рублях, включает НДС. Поставки со склада в Ногинске.</t>
  </si>
  <si>
    <t>Регионы сбыта: 77 г. Москва / 50 Московская область</t>
  </si>
  <si>
    <t>Наименование товаров</t>
  </si>
  <si>
    <t>Код материала</t>
  </si>
  <si>
    <t>Ед. изм.</t>
  </si>
  <si>
    <t>Брутто-цена, 
руб. без НДС</t>
  </si>
  <si>
    <t>Цена руб. 
с НДС</t>
  </si>
  <si>
    <t>Скидка за самовывоз, без НДС</t>
  </si>
  <si>
    <t>Дата цены</t>
  </si>
  <si>
    <t>КНАУФ-Аквапанель</t>
  </si>
  <si>
    <t>Аквапанель-Плиты</t>
  </si>
  <si>
    <t>Комплектующие</t>
  </si>
  <si>
    <t>КНАУФ-Лист</t>
  </si>
  <si>
    <t>(Все паллеты упакованы в пленку. Под заказ возможно изготовление без упаковки)</t>
  </si>
  <si>
    <t>Влагостойкий</t>
  </si>
  <si>
    <t>ГСП H2 ПЛУК 12,5-600-1500 (112) (малоформатный)</t>
  </si>
  <si>
    <t>ГСП H2 ПЛУК 9,5-1200-2500 (68)</t>
  </si>
  <si>
    <t>ГСП H2 ПЛУК 12,5-1200-2000 (52)</t>
  </si>
  <si>
    <t>ГСП H2 ПЛУК 12,5-1200-2500 (52)</t>
  </si>
  <si>
    <t>ГСП H2 ПЛУК 12,5-1200-3000 (52)</t>
  </si>
  <si>
    <t>Влагостойко-огнестойкий</t>
  </si>
  <si>
    <t>ГСП DFH2 ПЛУК 12,5-1200-3000 (52)</t>
  </si>
  <si>
    <t>ГСП DFH2 ПЛУК 12,5-1200-2500 (52)</t>
  </si>
  <si>
    <t>Огнестойкий</t>
  </si>
  <si>
    <t>ГСП DF ПЛУК 12,5-1200-2500 (52)</t>
  </si>
  <si>
    <t>ГСП DF ПЛУК 12,5-1200-3000 (52)</t>
  </si>
  <si>
    <t>Стандартный</t>
  </si>
  <si>
    <t>ГСП A УК 6,5-1200-2500 (96) П (арочный)</t>
  </si>
  <si>
    <t>ГСП A ПЛУК 12,5-600-1500 (112) (малоформатный)</t>
  </si>
  <si>
    <t>ГСП A ПЛУК 9,5-1200-2000 (68)</t>
  </si>
  <si>
    <t>ГСП A ПЛУК 9,5-1200-2500 (68)</t>
  </si>
  <si>
    <t>ГСП A ПЛУК 12,5-1200-2000 (52)</t>
  </si>
  <si>
    <t>ГСП A ПЛУК 12,5-1200-2500 (52)</t>
  </si>
  <si>
    <t>ГСП А ПЛУК 12,5-1200-2700 (52)</t>
  </si>
  <si>
    <t xml:space="preserve">ГСП A ПЛУК 12,5-1200-3000 (52) </t>
  </si>
  <si>
    <t>ГСП-DFH3IR</t>
  </si>
  <si>
    <t>ГСП-DFH3IR ПЛУК 2500-1200-12,5 (38)</t>
  </si>
  <si>
    <t>КНАУФ-Драйстар</t>
  </si>
  <si>
    <t>Плита влагостойкая Drystar 12,5 1250 2500 AK (50)</t>
  </si>
  <si>
    <t>КНАУФ-Суперлист</t>
  </si>
  <si>
    <t>Элементы пола</t>
  </si>
  <si>
    <t>Комплектующие для конструкций из КНАУФ-суперлиста</t>
  </si>
  <si>
    <t>КНАУФ Файерборд</t>
  </si>
  <si>
    <t>КНАУФ-Сейфборд</t>
  </si>
  <si>
    <t>Плита Сейфборд Рентгенозащитная 12,5(42)</t>
  </si>
  <si>
    <t>М2</t>
  </si>
  <si>
    <t>КНАУФ-АКУСТИКА растровая</t>
  </si>
  <si>
    <t>КНАУФ-Данолайн Plaza</t>
  </si>
  <si>
    <t>КНАУФ-Данолайн Belgravia</t>
  </si>
  <si>
    <t>КНАУФ-Данотайл</t>
  </si>
  <si>
    <t>КНАУФ-АКУСТИКА полноформатная</t>
  </si>
  <si>
    <t>КНАУФ-Акустика</t>
  </si>
  <si>
    <t>КНАУФ-Клеанео</t>
  </si>
  <si>
    <t>КНАУФ-Плиты пазогребневые</t>
  </si>
  <si>
    <t>КНАУФ-Профиль</t>
  </si>
  <si>
    <t>Направляющий</t>
  </si>
  <si>
    <t>Потолочный</t>
  </si>
  <si>
    <t>Стоечный</t>
  </si>
  <si>
    <t>Прочие профиля</t>
  </si>
  <si>
    <t>Профиль UA 4000х100х40х2 Протектор (под заказ)</t>
  </si>
  <si>
    <t>Профиль UA 4000х75х40 Протектор (под заказ)</t>
  </si>
  <si>
    <t>Профиль UA 3000х50х40 (10/240) А (под заказ)</t>
  </si>
  <si>
    <t>Профиль UA 3000х75х40 (10/200) А (под заказ)</t>
  </si>
  <si>
    <t>Профиль UA 3000х100х40 (10/160) А (под заказ)</t>
  </si>
  <si>
    <t>Профиль UA 4000х50х40 (10/240) А (под заказ)</t>
  </si>
  <si>
    <t>Профиль UA 4000х75х40 (10/200) А (под заказ)</t>
  </si>
  <si>
    <t>Профиль UA 4000х100х40 (10/160) А (под заказ)</t>
  </si>
  <si>
    <t>Профиль UA 3500х100х40х2 (под заказ)</t>
  </si>
  <si>
    <t>Профиль UA 6000х100х40х2 (под заказ)</t>
  </si>
  <si>
    <t>КНАУФ-Сухие гипсовые смеси</t>
  </si>
  <si>
    <t>Клей на гипсовой основе</t>
  </si>
  <si>
    <t>Стяжки</t>
  </si>
  <si>
    <t>Комплектующие для наливного пола</t>
  </si>
  <si>
    <t>Шпаклевки</t>
  </si>
  <si>
    <t>Гипс строительный</t>
  </si>
  <si>
    <t>Штукатурки</t>
  </si>
  <si>
    <r>
      <t xml:space="preserve">МН Старт 30 кг (40) </t>
    </r>
    <r>
      <rPr>
        <i/>
        <sz val="10"/>
        <color theme="1" tint="0.14999847407452621"/>
        <rFont val="Arial Narrow"/>
        <family val="2"/>
        <charset val="204"/>
      </rPr>
      <t>(под заказ)</t>
    </r>
  </si>
  <si>
    <t>КНАУФ-Сухие цементные смеси</t>
  </si>
  <si>
    <t>Декоративные штукатурки</t>
  </si>
  <si>
    <t>Кладочные смеси</t>
  </si>
  <si>
    <t>Клей</t>
  </si>
  <si>
    <t>КНАУФ-Строительная химия</t>
  </si>
  <si>
    <t>Гидроизоляция</t>
  </si>
  <si>
    <t>Грунтовки</t>
  </si>
  <si>
    <t>Комплектующие для сухого строительства</t>
  </si>
  <si>
    <t>Комплектующие для конструкций из КНАУФ-листа</t>
  </si>
  <si>
    <t>Прочие ленты</t>
  </si>
  <si>
    <t>Подвесы</t>
  </si>
  <si>
    <t>Крепёжные изделия</t>
  </si>
  <si>
    <t>Саморез  ХTN 3.9 х 23 мм (1000) *под заказ ~ 3 недели</t>
  </si>
  <si>
    <t>Саморез  ХTN 3.9 х 33 мм(1000) *под заказ ~ 3 недели</t>
  </si>
  <si>
    <t>Саморез  ХTN 3.9 х 38 мм(1000) *под заказ ~ 3 недели</t>
  </si>
  <si>
    <t>Шуруп XTN 3,9x55 мм (1000) *под заказ ~ 3 недели</t>
  </si>
  <si>
    <t>КНАУФ-Инструмент</t>
  </si>
  <si>
    <t>Инструменты и прочие</t>
  </si>
  <si>
    <t>УНИВЕРСАЛЬНАЯ ПОПЕРЕЧИНА (ТРАВЕРСА) W234 RU</t>
  </si>
  <si>
    <t>Москва и Московская область</t>
  </si>
  <si>
    <t>Прайс Московских производственных площадок</t>
  </si>
  <si>
    <t>цена без доставки</t>
  </si>
  <si>
    <t>Продукт</t>
  </si>
  <si>
    <t>Фасовка</t>
  </si>
  <si>
    <t>Б/Н</t>
  </si>
  <si>
    <t>Плиточные клеи</t>
  </si>
  <si>
    <t>INTESMA клей плиточный 23 кг</t>
  </si>
  <si>
    <t>XXI клей плиточный 25 кг</t>
  </si>
  <si>
    <t>XXI клей плиточный п/э 5 кг</t>
  </si>
  <si>
    <t>2000 клей плиточный 25 кг</t>
  </si>
  <si>
    <t>2000 клей плиточный п/э 5 кг</t>
  </si>
  <si>
    <t>UNIS HiTech клей плиточный 25 кг</t>
  </si>
  <si>
    <t>ПЛЮС клей плиточный 25 кг</t>
  </si>
  <si>
    <t>ПЛЮС клей плиточный п/э 5 кг</t>
  </si>
  <si>
    <t>БАССЕЙН клей плиточный 25 кг</t>
  </si>
  <si>
    <t>ГРАНИТ клей плиточный 25 кг</t>
  </si>
  <si>
    <t>UNIFLEX U-100 клей эластичный 25 кг</t>
  </si>
  <si>
    <t>БЕЛФИКС 25 кг</t>
  </si>
  <si>
    <t>БЕЛФИКС 5 кг п/э</t>
  </si>
  <si>
    <t>Ровнители для полов</t>
  </si>
  <si>
    <t>ГОРИЗОНТ стяжка для пола 25 кг (отгрузка с МПП)</t>
  </si>
  <si>
    <t>ГОРИЗОНТ армиров. стяжка для пола 25 кг (отгрузка с МПП)</t>
  </si>
  <si>
    <t>ГОРИЗОНТ УЛЬТРА наливной пол 23 кг</t>
  </si>
  <si>
    <t>ГОРИЗОНТ Универсальный Быстротвердеющий 20 кг</t>
  </si>
  <si>
    <t>ГОРИЗОНТ Универсальный Быстротвердеющий Монолит 20 кг</t>
  </si>
  <si>
    <t>ГОРИЗОНТФИНИШНЫЙ наливной пол 20 кг</t>
  </si>
  <si>
    <t>ТЕПЛОН БЕЛЫЙ штукатурка гипсовая 30 кг</t>
  </si>
  <si>
    <t>ТЕПЛОН БЕЛЫЙ штукатурка гипсовая 15 кг</t>
  </si>
  <si>
    <t>ТЕПЛОН БЕЛЫЙ штукатурка гипсовая 5 кг</t>
  </si>
  <si>
    <t>ТЕПЛОН СЕРЫЙ Армированный штукатурка гипсовая 30 кг</t>
  </si>
  <si>
    <t>ТЕПЛОН Влагостойкий 25 кг</t>
  </si>
  <si>
    <t>ЭКОСЛОЙ штукатурка гипсовая 30 кг</t>
  </si>
  <si>
    <t>МН-180 штукатурка гипсовая 30 кг</t>
  </si>
  <si>
    <t>СИЛИН LIGHT штукатурка цементная 25 кг</t>
  </si>
  <si>
    <t>СИЛИН УНИВЕРСАЛЬНЫЙ армиров. штукатурка цементная 25 кг</t>
  </si>
  <si>
    <t>СИЛИН ФАСАДНЫЙ штукатурка цементная 25 кг</t>
  </si>
  <si>
    <t>СИЛИН ФАСАДНЫЙ Зимний штукатурка цементная 25 кг</t>
  </si>
  <si>
    <t>СИЛИН ЦОКОЛЬНЫЙ штукатурка цементная 25 кг</t>
  </si>
  <si>
    <t>ШУБА-ДЕКОР декоративная штукатурка 25 кг</t>
  </si>
  <si>
    <t>ЮНИС ДЕКОР декоративная штукатурка 25 кг</t>
  </si>
  <si>
    <t>КОРОЕД-ДЕКОР декоративная штукатурка 25 кг</t>
  </si>
  <si>
    <t>КОРОЕД-ДЕКОР (крупнофр.) декоративная штукатурка 25 кг</t>
  </si>
  <si>
    <t>Шпатлевки</t>
  </si>
  <si>
    <t>ФАСАД шпатлевка цементная 20 кг</t>
  </si>
  <si>
    <t>ФАСАД БЕЛЫЙ шпатлевка цементная 20 кг</t>
  </si>
  <si>
    <t>МАСТЕРСЛОЙ шпатлевка гипсовая 18 кг</t>
  </si>
  <si>
    <t>ФИНИШНАЯ шпатлевка гипсовая 20 кг</t>
  </si>
  <si>
    <t>ФИНИШНАЯ шпатлевка гипсовая 5 кг</t>
  </si>
  <si>
    <t>LR Plus Шпатлевка полимерная 5 кг</t>
  </si>
  <si>
    <t>БЕЛЫЙ ЖЕМЧУГ Шпатлевка полимерная 18 кг</t>
  </si>
  <si>
    <t>Монтажно-ремонтные смеси</t>
  </si>
  <si>
    <t>ПЛАСТЕР клей-шпатлевка 20 кг</t>
  </si>
  <si>
    <t>БЕЛЫЙ ШОВ кладочно-монтажный клей 25 кг</t>
  </si>
  <si>
    <t>УНИБЛОК клей плиточный 25 кг</t>
  </si>
  <si>
    <t>УНИБЛОК Зимний клей плиточный 25 кг</t>
  </si>
  <si>
    <t>Фасадные работы</t>
  </si>
  <si>
    <t>ТЕПЛОФАСАД клей универсальный 25 кг</t>
  </si>
  <si>
    <t>ТЕПЛОФАСАД Зимний клей универсальный 25 кг</t>
  </si>
  <si>
    <t>ТЕПЛОФАСАД S штукатурка для армирования 25 кг</t>
  </si>
  <si>
    <t>ТЕПЛОМОНТАЖ клей для  ППС 25 кг</t>
  </si>
  <si>
    <t>ТЕПЛОМОНТАЖ клей для МВП 25 кг</t>
  </si>
  <si>
    <t>Материалы для подготовки поверхности</t>
  </si>
  <si>
    <t>ГИДРОПЛАСТ 20 кг</t>
  </si>
  <si>
    <t>ГРУНТОВКА ВР 10 л</t>
  </si>
  <si>
    <t>ГРУНТОВКА ВР 5 л</t>
  </si>
  <si>
    <t>ГРУНТОВКА универсальная 10 л</t>
  </si>
  <si>
    <t>ГРУНТОВКА универсальная 5 л</t>
  </si>
  <si>
    <t>ГРУНТОВКА ГП 10 л</t>
  </si>
  <si>
    <t>ГРУНТОВКА ГП 5 л</t>
  </si>
  <si>
    <t>ГРУНТОВКА Бетон Актив 10 л</t>
  </si>
  <si>
    <t>Прочие материалы</t>
  </si>
  <si>
    <t>INTESMA пескобетон М-300 40 кг</t>
  </si>
  <si>
    <t>АЛЕБАСТР п/э 5 кг</t>
  </si>
  <si>
    <t>МЕЛ 5 кг</t>
  </si>
  <si>
    <t>Цемент серый ПЦ-400-Д0 п/э 5 кг</t>
  </si>
  <si>
    <t>Затирки для швов</t>
  </si>
  <si>
    <t>Затирка белая п/э 5 кг</t>
  </si>
  <si>
    <t>Затирка белая п/э 2 кг</t>
  </si>
  <si>
    <t>Затирка серая п/э 5 кг</t>
  </si>
  <si>
    <t>Затирка серая п/э 2 кг</t>
  </si>
  <si>
    <t>Затирка светло-серая п/э 5 кг</t>
  </si>
  <si>
    <t>Затирка светло-серая п/э 2 кг</t>
  </si>
  <si>
    <t>Затирка бежевая п/э 2 кг</t>
  </si>
  <si>
    <t>Затирка голубая п/э 2 кг</t>
  </si>
  <si>
    <t>Затирка светло-розовая п/э 2 кг</t>
  </si>
  <si>
    <t>Затирка изумрудная п/э 2 кг</t>
  </si>
  <si>
    <t>Затирка розовая п/э 2 кг</t>
  </si>
  <si>
    <t>Затирка слоновая кость п/э 2 кг</t>
  </si>
  <si>
    <t>Затирка желтая п/э 2 кг</t>
  </si>
  <si>
    <t>Затирка фисташковая п/э 2 кг</t>
  </si>
  <si>
    <t>Затирка коралловая п/э 2 кг</t>
  </si>
  <si>
    <t>Затирка коричневая п/э 2 кг</t>
  </si>
  <si>
    <t>Затирка морская волна п/э 2 кг</t>
  </si>
  <si>
    <t>Затирка мята п/э 2 кг</t>
  </si>
  <si>
    <t>Затирка персик п/э 2 кг</t>
  </si>
  <si>
    <t>Затирка терракотовая п/э 2 кг</t>
  </si>
  <si>
    <t>Затирка графит п/э 2 кг</t>
  </si>
  <si>
    <t>Затирки для швов в ведрах</t>
  </si>
  <si>
    <t>Затирка белая ведро 2 кг</t>
  </si>
  <si>
    <t>Затирка серая ведро 2 кг</t>
  </si>
  <si>
    <t>Затирка светло-серая ведро 2 кг</t>
  </si>
  <si>
    <t>Затирка бежевая ведро 2 кг</t>
  </si>
  <si>
    <t>Затирка голубая ведро 2 кг</t>
  </si>
  <si>
    <t>Затирка светло-розовая ведро 2 кг</t>
  </si>
  <si>
    <t>Затирка изумрудная ведро 2 кг</t>
  </si>
  <si>
    <t>Затирка розовая ведро 2 кг</t>
  </si>
  <si>
    <t>Затирка слоновая кость ведро 2 кг</t>
  </si>
  <si>
    <t>Затирка желтая ведро 2 кг</t>
  </si>
  <si>
    <t>Затирка фисташковая ведро 2 кг</t>
  </si>
  <si>
    <t>Затирка коралловая ведро 2 кг</t>
  </si>
  <si>
    <t>Затирка коричневая ведро 2 кг</t>
  </si>
  <si>
    <t>Затирка морская волна ведро 2 кг</t>
  </si>
  <si>
    <t>Затирка мята ведро 2 кг</t>
  </si>
  <si>
    <t>Затирка персик ведро 2 кг</t>
  </si>
  <si>
    <t>Затирка терракотовая ведро 2 кг</t>
  </si>
  <si>
    <t>Затирка графит ведро 2 кг</t>
  </si>
</sst>
</file>

<file path=xl/styles.xml><?xml version="1.0" encoding="utf-8"?>
<styleSheet xmlns="http://schemas.openxmlformats.org/spreadsheetml/2006/main">
  <numFmts count="1">
    <numFmt numFmtId="164" formatCode="0.0%"/>
  </numFmts>
  <fonts count="55"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color rgb="FF000000"/>
      <name val="Arial Cyr"/>
      <charset val="204"/>
    </font>
    <font>
      <b/>
      <sz val="14"/>
      <name val="Calibri"/>
      <family val="2"/>
      <charset val="204"/>
    </font>
    <font>
      <sz val="14"/>
      <name val="Arial Cyr"/>
      <charset val="204"/>
    </font>
    <font>
      <sz val="14"/>
      <name val="Calibri"/>
      <family val="2"/>
      <charset val="204"/>
    </font>
    <font>
      <sz val="12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Arial Cyr"/>
      <charset val="204"/>
    </font>
    <font>
      <b/>
      <sz val="17"/>
      <color rgb="FF244060"/>
      <name val="Arial Cyr"/>
      <charset val="204"/>
    </font>
    <font>
      <sz val="12"/>
      <color theme="1"/>
      <name val="Arial Cyr"/>
      <charset val="204"/>
    </font>
    <font>
      <sz val="10"/>
      <color theme="1"/>
      <name val="Arial Cyr"/>
      <charset val="204"/>
    </font>
    <font>
      <sz val="13"/>
      <color rgb="FF000000"/>
      <name val="Arial Cyr"/>
      <charset val="204"/>
    </font>
    <font>
      <sz val="13"/>
      <name val="Arial Cyr"/>
      <charset val="204"/>
    </font>
    <font>
      <b/>
      <sz val="26"/>
      <color theme="1"/>
      <name val="Arial Cyr"/>
      <charset val="204"/>
    </font>
    <font>
      <b/>
      <sz val="14"/>
      <color rgb="FFFF0000"/>
      <name val="Arial Cyr"/>
      <charset val="204"/>
    </font>
    <font>
      <sz val="10"/>
      <name val="Arial"/>
      <family val="2"/>
      <charset val="204"/>
    </font>
    <font>
      <b/>
      <sz val="8"/>
      <color indexed="12"/>
      <name val="Tahoma"/>
      <family val="2"/>
      <charset val="204"/>
    </font>
    <font>
      <b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0"/>
      <color indexed="9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Cyr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i/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sz val="10.5"/>
      <color theme="1" tint="0.14999847407452621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theme="1" tint="0.14999847407452621"/>
      <name val="Arial Narrow"/>
      <family val="2"/>
      <charset val="204"/>
    </font>
    <font>
      <sz val="10"/>
      <color theme="0" tint="-4.9989318521683403E-2"/>
      <name val="Arial Narrow"/>
      <family val="2"/>
      <charset val="204"/>
    </font>
    <font>
      <b/>
      <sz val="10"/>
      <color theme="1" tint="0.1499984740745262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i/>
      <sz val="10"/>
      <color theme="1" tint="0.14999847407452621"/>
      <name val="Arial Narrow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>
      <alignment horizontal="left"/>
    </xf>
    <xf numFmtId="0" fontId="17" fillId="0" borderId="0"/>
    <xf numFmtId="0" fontId="17" fillId="0" borderId="0"/>
    <xf numFmtId="0" fontId="27" fillId="0" borderId="0">
      <alignment horizontal="left"/>
    </xf>
  </cellStyleXfs>
  <cellXfs count="17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/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19" fillId="0" borderId="0" xfId="0" applyFont="1" applyBorder="1" applyAlignment="1">
      <alignment horizontal="center" vertical="center" wrapText="1"/>
    </xf>
    <xf numFmtId="17" fontId="0" fillId="0" borderId="0" xfId="0" applyNumberFormat="1" applyBorder="1"/>
    <xf numFmtId="0" fontId="19" fillId="0" borderId="0" xfId="2" applyFont="1" applyBorder="1" applyAlignment="1" applyProtection="1">
      <alignment horizontal="center"/>
    </xf>
    <xf numFmtId="0" fontId="21" fillId="0" borderId="0" xfId="0" applyFont="1" applyBorder="1" applyAlignment="1"/>
    <xf numFmtId="49" fontId="22" fillId="0" borderId="0" xfId="2" applyNumberFormat="1" applyFont="1" applyBorder="1" applyAlignment="1" applyProtection="1"/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0" fillId="4" borderId="11" xfId="0" applyFill="1" applyBorder="1"/>
    <xf numFmtId="0" fontId="25" fillId="0" borderId="12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3" fontId="28" fillId="0" borderId="11" xfId="0" applyNumberFormat="1" applyFont="1" applyFill="1" applyBorder="1"/>
    <xf numFmtId="0" fontId="27" fillId="0" borderId="12" xfId="0" applyFont="1" applyFill="1" applyBorder="1" applyAlignment="1">
      <alignment vertical="center" wrapText="1"/>
    </xf>
    <xf numFmtId="3" fontId="28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indent="1"/>
    </xf>
    <xf numFmtId="0" fontId="39" fillId="0" borderId="1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 wrapText="1" indent="1"/>
    </xf>
    <xf numFmtId="0" fontId="27" fillId="0" borderId="10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>
      <alignment horizontal="left" vertical="top" wrapText="1" indent="1"/>
    </xf>
    <xf numFmtId="3" fontId="28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top" wrapText="1" indent="1"/>
    </xf>
    <xf numFmtId="49" fontId="27" fillId="0" borderId="12" xfId="0" applyNumberFormat="1" applyFont="1" applyFill="1" applyBorder="1" applyAlignment="1">
      <alignment horizontal="left" vertical="center" wrapText="1" indent="1"/>
    </xf>
    <xf numFmtId="0" fontId="39" fillId="0" borderId="20" xfId="0" applyFont="1" applyFill="1" applyBorder="1" applyAlignment="1"/>
    <xf numFmtId="0" fontId="17" fillId="0" borderId="0" xfId="0" applyFont="1" applyFill="1" applyBorder="1"/>
    <xf numFmtId="0" fontId="17" fillId="0" borderId="0" xfId="0" applyFont="1" applyBorder="1" applyAlignment="1">
      <alignment horizontal="center"/>
    </xf>
    <xf numFmtId="0" fontId="43" fillId="4" borderId="0" xfId="0" applyNumberFormat="1" applyFont="1" applyFill="1" applyAlignment="1">
      <alignment vertical="center"/>
    </xf>
    <xf numFmtId="4" fontId="43" fillId="4" borderId="0" xfId="0" applyNumberFormat="1" applyFont="1" applyFill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4" fontId="44" fillId="0" borderId="0" xfId="0" applyNumberFormat="1" applyFont="1" applyBorder="1" applyAlignment="1">
      <alignment horizontal="center" vertical="center"/>
    </xf>
    <xf numFmtId="3" fontId="45" fillId="5" borderId="0" xfId="0" applyNumberFormat="1" applyFont="1" applyFill="1" applyBorder="1" applyAlignment="1">
      <alignment horizontal="left" vertical="center" wrapText="1"/>
    </xf>
    <xf numFmtId="3" fontId="45" fillId="5" borderId="0" xfId="0" applyNumberFormat="1" applyFont="1" applyFill="1" applyBorder="1" applyAlignment="1">
      <alignment horizontal="center" vertical="center" wrapText="1"/>
    </xf>
    <xf numFmtId="0" fontId="45" fillId="5" borderId="0" xfId="0" applyNumberFormat="1" applyFont="1" applyFill="1" applyBorder="1" applyAlignment="1">
      <alignment horizontal="center" vertical="center" wrapText="1"/>
    </xf>
    <xf numFmtId="4" fontId="45" fillId="5" borderId="0" xfId="0" applyNumberFormat="1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vertical="center"/>
    </xf>
    <xf numFmtId="0" fontId="47" fillId="6" borderId="0" xfId="0" applyFont="1" applyFill="1" applyBorder="1" applyAlignment="1">
      <alignment horizontal="center" vertical="center"/>
    </xf>
    <xf numFmtId="4" fontId="47" fillId="6" borderId="0" xfId="0" applyNumberFormat="1" applyFont="1" applyFill="1" applyBorder="1" applyAlignment="1">
      <alignment horizontal="center" vertical="center"/>
    </xf>
    <xf numFmtId="4" fontId="47" fillId="6" borderId="0" xfId="0" applyNumberFormat="1" applyFont="1" applyFill="1" applyBorder="1" applyAlignment="1">
      <alignment horizontal="right" vertical="center" indent="3"/>
    </xf>
    <xf numFmtId="0" fontId="46" fillId="7" borderId="0" xfId="0" applyFont="1" applyFill="1" applyBorder="1" applyAlignment="1">
      <alignment vertical="center"/>
    </xf>
    <xf numFmtId="0" fontId="47" fillId="7" borderId="0" xfId="0" applyFont="1" applyFill="1" applyBorder="1" applyAlignment="1">
      <alignment horizontal="center" vertical="center"/>
    </xf>
    <xf numFmtId="4" fontId="47" fillId="7" borderId="0" xfId="0" applyNumberFormat="1" applyFont="1" applyFill="1" applyBorder="1" applyAlignment="1">
      <alignment horizontal="center" vertical="center"/>
    </xf>
    <xf numFmtId="4" fontId="47" fillId="7" borderId="0" xfId="0" applyNumberFormat="1" applyFont="1" applyFill="1" applyBorder="1" applyAlignment="1">
      <alignment horizontal="right" vertical="center" indent="3"/>
    </xf>
    <xf numFmtId="4" fontId="48" fillId="7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right" vertical="center" indent="3"/>
    </xf>
    <xf numFmtId="2" fontId="49" fillId="0" borderId="0" xfId="0" applyNumberFormat="1" applyFont="1" applyFill="1" applyBorder="1" applyAlignment="1">
      <alignment horizontal="right" vertical="center" indent="1"/>
    </xf>
    <xf numFmtId="14" fontId="49" fillId="0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4" fontId="45" fillId="7" borderId="0" xfId="0" applyNumberFormat="1" applyFont="1" applyFill="1" applyBorder="1" applyAlignment="1">
      <alignment horizontal="center" vertical="center"/>
    </xf>
    <xf numFmtId="4" fontId="45" fillId="7" borderId="0" xfId="0" applyNumberFormat="1" applyFont="1" applyFill="1" applyBorder="1" applyAlignment="1">
      <alignment horizontal="right" vertical="center" indent="3"/>
    </xf>
    <xf numFmtId="2" fontId="48" fillId="7" borderId="0" xfId="0" applyNumberFormat="1" applyFont="1" applyFill="1" applyBorder="1" applyAlignment="1">
      <alignment horizontal="right" vertical="center" indent="1"/>
    </xf>
    <xf numFmtId="0" fontId="45" fillId="6" borderId="0" xfId="0" applyFont="1" applyFill="1" applyBorder="1" applyAlignment="1">
      <alignment horizontal="center" vertical="center"/>
    </xf>
    <xf numFmtId="4" fontId="45" fillId="6" borderId="0" xfId="0" applyNumberFormat="1" applyFont="1" applyFill="1" applyBorder="1" applyAlignment="1">
      <alignment horizontal="center" vertical="center"/>
    </xf>
    <xf numFmtId="4" fontId="45" fillId="6" borderId="0" xfId="0" applyNumberFormat="1" applyFont="1" applyFill="1" applyBorder="1" applyAlignment="1">
      <alignment horizontal="right" vertical="center" indent="3"/>
    </xf>
    <xf numFmtId="0" fontId="46" fillId="8" borderId="0" xfId="0" applyFont="1" applyFill="1" applyBorder="1" applyAlignment="1">
      <alignment vertical="center"/>
    </xf>
    <xf numFmtId="0" fontId="45" fillId="8" borderId="0" xfId="0" applyFont="1" applyFill="1" applyBorder="1" applyAlignment="1">
      <alignment vertical="center"/>
    </xf>
    <xf numFmtId="4" fontId="45" fillId="8" borderId="0" xfId="0" applyNumberFormat="1" applyFont="1" applyFill="1" applyBorder="1" applyAlignment="1">
      <alignment horizontal="right" vertical="center" indent="3"/>
    </xf>
    <xf numFmtId="0" fontId="46" fillId="9" borderId="0" xfId="0" applyFont="1" applyFill="1" applyBorder="1" applyAlignment="1">
      <alignment vertical="center"/>
    </xf>
    <xf numFmtId="0" fontId="45" fillId="9" borderId="0" xfId="0" applyFont="1" applyFill="1" applyBorder="1" applyAlignment="1">
      <alignment vertical="center"/>
    </xf>
    <xf numFmtId="4" fontId="45" fillId="9" borderId="0" xfId="0" applyNumberFormat="1" applyFont="1" applyFill="1" applyBorder="1" applyAlignment="1">
      <alignment horizontal="right" vertical="center" indent="3"/>
    </xf>
    <xf numFmtId="0" fontId="45" fillId="0" borderId="0" xfId="0" applyFont="1" applyBorder="1" applyAlignment="1">
      <alignment horizontal="center" vertical="center"/>
    </xf>
    <xf numFmtId="0" fontId="45" fillId="0" borderId="0" xfId="3" applyFont="1" applyFill="1" applyBorder="1" applyAlignment="1">
      <alignment horizontal="center" vertical="center"/>
    </xf>
    <xf numFmtId="0" fontId="51" fillId="4" borderId="0" xfId="3" applyFont="1" applyFill="1" applyAlignment="1">
      <alignment vertical="center" wrapText="1"/>
    </xf>
    <xf numFmtId="0" fontId="51" fillId="4" borderId="0" xfId="4" applyFont="1" applyFill="1" applyAlignment="1">
      <alignment horizontal="left" vertical="center"/>
    </xf>
    <xf numFmtId="164" fontId="52" fillId="4" borderId="0" xfId="1" applyNumberFormat="1" applyFont="1" applyFill="1" applyAlignment="1">
      <alignment horizontal="center" vertical="center"/>
    </xf>
    <xf numFmtId="0" fontId="39" fillId="4" borderId="0" xfId="3" applyFont="1" applyFill="1" applyAlignment="1">
      <alignment vertical="center"/>
    </xf>
    <xf numFmtId="10" fontId="39" fillId="4" borderId="21" xfId="1" applyNumberFormat="1" applyFont="1" applyFill="1" applyBorder="1" applyAlignment="1">
      <alignment horizontal="center" vertical="center"/>
    </xf>
    <xf numFmtId="0" fontId="51" fillId="10" borderId="22" xfId="5" applyFont="1" applyFill="1" applyBorder="1" applyAlignment="1">
      <alignment horizontal="center" vertical="center" wrapText="1"/>
    </xf>
    <xf numFmtId="0" fontId="51" fillId="10" borderId="23" xfId="5" applyFont="1" applyFill="1" applyBorder="1" applyAlignment="1">
      <alignment horizontal="center" vertical="center" wrapText="1"/>
    </xf>
    <xf numFmtId="0" fontId="51" fillId="10" borderId="21" xfId="6" applyFont="1" applyFill="1" applyBorder="1" applyAlignment="1">
      <alignment horizontal="center" vertical="center"/>
    </xf>
    <xf numFmtId="0" fontId="51" fillId="10" borderId="24" xfId="5" applyFont="1" applyFill="1" applyBorder="1" applyAlignment="1">
      <alignment horizontal="left" vertical="center" wrapText="1"/>
    </xf>
    <xf numFmtId="0" fontId="51" fillId="10" borderId="25" xfId="5" applyFont="1" applyFill="1" applyBorder="1" applyAlignment="1">
      <alignment horizontal="center" vertical="center" wrapText="1"/>
    </xf>
    <xf numFmtId="0" fontId="51" fillId="10" borderId="26" xfId="6" applyFont="1" applyFill="1" applyBorder="1" applyAlignment="1">
      <alignment horizontal="center" vertical="center"/>
    </xf>
    <xf numFmtId="0" fontId="53" fillId="4" borderId="27" xfId="7" applyFont="1" applyFill="1" applyBorder="1" applyAlignment="1">
      <alignment horizontal="left" vertical="center" wrapText="1"/>
    </xf>
    <xf numFmtId="0" fontId="53" fillId="4" borderId="28" xfId="7" applyFont="1" applyFill="1" applyBorder="1" applyAlignment="1">
      <alignment horizontal="center" vertical="center" wrapText="1"/>
    </xf>
    <xf numFmtId="2" fontId="53" fillId="4" borderId="29" xfId="4" applyNumberFormat="1" applyFont="1" applyFill="1" applyBorder="1" applyAlignment="1">
      <alignment horizontal="center" vertical="center"/>
    </xf>
    <xf numFmtId="0" fontId="39" fillId="4" borderId="27" xfId="7" applyFont="1" applyFill="1" applyBorder="1" applyAlignment="1">
      <alignment horizontal="left" vertical="center" wrapText="1"/>
    </xf>
    <xf numFmtId="0" fontId="39" fillId="4" borderId="28" xfId="7" applyFont="1" applyFill="1" applyBorder="1" applyAlignment="1">
      <alignment horizontal="center" vertical="center" wrapText="1"/>
    </xf>
    <xf numFmtId="2" fontId="39" fillId="4" borderId="29" xfId="4" applyNumberFormat="1" applyFont="1" applyFill="1" applyBorder="1" applyAlignment="1">
      <alignment horizontal="center" vertical="center"/>
    </xf>
    <xf numFmtId="2" fontId="54" fillId="4" borderId="7" xfId="4" applyNumberFormat="1" applyFont="1" applyFill="1" applyBorder="1" applyAlignment="1">
      <alignment horizontal="center" vertical="center"/>
    </xf>
    <xf numFmtId="0" fontId="39" fillId="4" borderId="28" xfId="4" applyFont="1" applyFill="1" applyBorder="1" applyAlignment="1">
      <alignment horizontal="center" vertical="center" wrapText="1"/>
    </xf>
    <xf numFmtId="0" fontId="51" fillId="10" borderId="27" xfId="5" applyFont="1" applyFill="1" applyBorder="1" applyAlignment="1">
      <alignment horizontal="left" vertical="center" wrapText="1"/>
    </xf>
    <xf numFmtId="0" fontId="51" fillId="10" borderId="28" xfId="5" applyFont="1" applyFill="1" applyBorder="1" applyAlignment="1">
      <alignment horizontal="center" vertical="center" wrapText="1"/>
    </xf>
    <xf numFmtId="2" fontId="39" fillId="10" borderId="29" xfId="4" applyNumberFormat="1" applyFont="1" applyFill="1" applyBorder="1" applyAlignment="1">
      <alignment horizontal="center" vertical="center"/>
    </xf>
    <xf numFmtId="0" fontId="39" fillId="0" borderId="27" xfId="7" applyFont="1" applyFill="1" applyBorder="1" applyAlignment="1">
      <alignment horizontal="left" vertical="center" wrapText="1"/>
    </xf>
    <xf numFmtId="0" fontId="54" fillId="4" borderId="27" xfId="7" applyFont="1" applyFill="1" applyBorder="1" applyAlignment="1">
      <alignment horizontal="left" vertical="center" wrapText="1"/>
    </xf>
    <xf numFmtId="0" fontId="54" fillId="4" borderId="28" xfId="7" applyFont="1" applyFill="1" applyBorder="1" applyAlignment="1">
      <alignment horizontal="center" vertical="center" wrapText="1"/>
    </xf>
    <xf numFmtId="2" fontId="54" fillId="4" borderId="29" xfId="4" applyNumberFormat="1" applyFont="1" applyFill="1" applyBorder="1" applyAlignment="1">
      <alignment horizontal="center" vertical="center"/>
    </xf>
    <xf numFmtId="0" fontId="39" fillId="4" borderId="27" xfId="4" applyFont="1" applyFill="1" applyBorder="1" applyAlignment="1">
      <alignment vertical="center" wrapText="1"/>
    </xf>
    <xf numFmtId="2" fontId="39" fillId="4" borderId="1" xfId="4" applyNumberFormat="1" applyFont="1" applyFill="1" applyBorder="1" applyAlignment="1">
      <alignment horizontal="center" vertical="center" wrapText="1"/>
    </xf>
    <xf numFmtId="2" fontId="39" fillId="4" borderId="29" xfId="4" applyNumberFormat="1" applyFont="1" applyFill="1" applyBorder="1" applyAlignment="1">
      <alignment horizontal="center" vertical="center" wrapText="1"/>
    </xf>
    <xf numFmtId="2" fontId="39" fillId="4" borderId="1" xfId="4" applyNumberFormat="1" applyFont="1" applyFill="1" applyBorder="1" applyAlignment="1">
      <alignment horizontal="center" vertical="center"/>
    </xf>
    <xf numFmtId="2" fontId="39" fillId="4" borderId="30" xfId="4" applyNumberFormat="1" applyFont="1" applyFill="1" applyBorder="1" applyAlignment="1">
      <alignment horizontal="center" vertical="center"/>
    </xf>
    <xf numFmtId="0" fontId="39" fillId="4" borderId="31" xfId="7" applyFont="1" applyFill="1" applyBorder="1" applyAlignment="1">
      <alignment horizontal="left" vertical="center" wrapText="1"/>
    </xf>
    <xf numFmtId="0" fontId="39" fillId="4" borderId="32" xfId="4" applyFont="1" applyFill="1" applyBorder="1" applyAlignment="1">
      <alignment horizontal="center" vertical="center" wrapText="1"/>
    </xf>
    <xf numFmtId="2" fontId="39" fillId="4" borderId="33" xfId="4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 indent="1"/>
    </xf>
    <xf numFmtId="0" fontId="34" fillId="0" borderId="12" xfId="0" applyFont="1" applyFill="1" applyBorder="1" applyAlignment="1">
      <alignment horizontal="left" vertical="center" wrapText="1" indent="1"/>
    </xf>
    <xf numFmtId="0" fontId="27" fillId="0" borderId="13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left" vertical="center" wrapText="1" indent="1"/>
    </xf>
    <xf numFmtId="0" fontId="25" fillId="0" borderId="14" xfId="0" applyFont="1" applyFill="1" applyBorder="1" applyAlignment="1">
      <alignment horizontal="left" vertical="center" wrapText="1" indent="1"/>
    </xf>
    <xf numFmtId="0" fontId="25" fillId="0" borderId="17" xfId="0" applyFont="1" applyFill="1" applyBorder="1" applyAlignment="1">
      <alignment horizontal="left" vertical="center" wrapText="1" indent="1"/>
    </xf>
    <xf numFmtId="0" fontId="25" fillId="0" borderId="15" xfId="0" applyFont="1" applyFill="1" applyBorder="1" applyAlignment="1">
      <alignment horizontal="left" vertical="center" wrapText="1" indent="1"/>
    </xf>
    <xf numFmtId="0" fontId="27" fillId="0" borderId="16" xfId="0" applyFont="1" applyFill="1" applyBorder="1" applyAlignment="1">
      <alignment horizontal="left" vertical="center" wrapText="1" indent="1"/>
    </xf>
    <xf numFmtId="0" fontId="27" fillId="0" borderId="19" xfId="0" applyFont="1" applyFill="1" applyBorder="1" applyAlignment="1">
      <alignment horizontal="left" vertical="center" wrapText="1" indent="1"/>
    </xf>
    <xf numFmtId="0" fontId="27" fillId="0" borderId="15" xfId="0" applyFont="1" applyFill="1" applyBorder="1" applyAlignment="1">
      <alignment horizontal="left" vertical="center" wrapText="1" indent="1"/>
    </xf>
    <xf numFmtId="0" fontId="25" fillId="0" borderId="16" xfId="0" applyFont="1" applyFill="1" applyBorder="1" applyAlignment="1">
      <alignment horizontal="left" vertical="top" wrapText="1" indent="1"/>
    </xf>
    <xf numFmtId="0" fontId="25" fillId="0" borderId="19" xfId="0" applyFont="1" applyFill="1" applyBorder="1" applyAlignment="1">
      <alignment horizontal="left" vertical="top" wrapText="1" indent="1"/>
    </xf>
    <xf numFmtId="0" fontId="25" fillId="0" borderId="15" xfId="0" applyFont="1" applyFill="1" applyBorder="1" applyAlignment="1">
      <alignment horizontal="left" vertical="top" wrapText="1" inden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top" wrapText="1" indent="1"/>
    </xf>
    <xf numFmtId="0" fontId="0" fillId="0" borderId="12" xfId="0" applyFill="1" applyBorder="1" applyAlignment="1">
      <alignment horizontal="left" vertical="top" wrapText="1" indent="1"/>
    </xf>
    <xf numFmtId="0" fontId="27" fillId="0" borderId="12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 indent="1"/>
    </xf>
    <xf numFmtId="0" fontId="27" fillId="0" borderId="15" xfId="0" applyFont="1" applyFill="1" applyBorder="1" applyAlignment="1">
      <alignment horizontal="left" vertical="center" indent="1"/>
    </xf>
    <xf numFmtId="0" fontId="27" fillId="0" borderId="18" xfId="0" applyFont="1" applyFill="1" applyBorder="1" applyAlignment="1">
      <alignment horizontal="left" vertical="center" indent="1"/>
    </xf>
    <xf numFmtId="0" fontId="31" fillId="0" borderId="12" xfId="0" applyFont="1" applyFill="1" applyBorder="1" applyAlignment="1">
      <alignment horizontal="left" vertical="center" wrapText="1" indent="1"/>
    </xf>
    <xf numFmtId="4" fontId="43" fillId="4" borderId="0" xfId="0" applyNumberFormat="1" applyFont="1" applyFill="1" applyBorder="1" applyAlignment="1">
      <alignment horizontal="center" vertical="center"/>
    </xf>
  </cellXfs>
  <cellStyles count="8">
    <cellStyle name="Гиперссылка" xfId="2" builtinId="8"/>
    <cellStyle name="Обычный" xfId="0" builtinId="0"/>
    <cellStyle name="Обычный 2" xfId="3"/>
    <cellStyle name="Обычный_План_продаж_нормы+590" xfId="4"/>
    <cellStyle name="Обычный_сыр_сс_01_09" xfId="6"/>
    <cellStyle name="Обычный_сыр_сс_08_08" xfId="5"/>
    <cellStyle name="Обычный_цех16" xfId="7"/>
    <cellStyle name="Процентный" xfId="1" builtinId="5"/>
  </cellStyles>
  <dxfs count="0"/>
  <tableStyles count="0" defaultTableStyle="TableStyleMedium9" defaultPivotStyle="PivotStyleLight16"/>
  <colors>
    <mruColors>
      <color rgb="FF002060"/>
      <color rgb="FFFF3F3F"/>
      <color rgb="FF244060"/>
      <color rgb="FFDBE4F0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831850</xdr:colOff>
      <xdr:row>0</xdr:row>
      <xdr:rowOff>0</xdr:rowOff>
    </xdr:from>
    <xdr:to>
      <xdr:col>0</xdr:col>
      <xdr:colOff>2108200</xdr:colOff>
      <xdr:row>7</xdr:row>
      <xdr:rowOff>9525</xdr:rowOff>
    </xdr:to>
    <xdr:pic>
      <xdr:nvPicPr>
        <xdr:cNvPr id="1432" name="Рисунок 9" descr="логотип 2.bmp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1850" y="0"/>
          <a:ext cx="1276350" cy="169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3409950</xdr:colOff>
      <xdr:row>5</xdr:row>
      <xdr:rowOff>152400</xdr:rowOff>
    </xdr:to>
    <xdr:pic>
      <xdr:nvPicPr>
        <xdr:cNvPr id="4" name="Picture 1" descr="LitoK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33528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57150</xdr:colOff>
      <xdr:row>7</xdr:row>
      <xdr:rowOff>57150</xdr:rowOff>
    </xdr:to>
    <xdr:pic>
      <xdr:nvPicPr>
        <xdr:cNvPr id="5" name="Picture 4" descr="Made all righ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72550" y="0"/>
          <a:ext cx="10668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p/7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p/E7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</sheetNames>
    <sheetDataSet>
      <sheetData sheetId="0" refreshError="1">
        <row r="10">
          <cell r="E10" t="str">
            <v>Материал</v>
          </cell>
          <cell r="F10" t="str">
            <v>Материал</v>
          </cell>
          <cell r="G10" t="str">
            <v>Сумма условия</v>
          </cell>
          <cell r="H10" t="str">
            <v>Ед.</v>
          </cell>
          <cell r="I10" t="str">
            <v>за</v>
          </cell>
          <cell r="J10" t="str">
            <v>ЕИ</v>
          </cell>
          <cell r="K10" t="str">
            <v>Действ. с</v>
          </cell>
        </row>
        <row r="12">
          <cell r="E12">
            <v>1115</v>
          </cell>
          <cell r="F12" t="str">
            <v>Колесо G54/G5c</v>
          </cell>
          <cell r="G12">
            <v>2485.17</v>
          </cell>
          <cell r="H12" t="str">
            <v>RUB</v>
          </cell>
          <cell r="I12">
            <v>1</v>
          </cell>
          <cell r="J12" t="str">
            <v>ШТ</v>
          </cell>
          <cell r="K12">
            <v>43157</v>
          </cell>
        </row>
        <row r="13">
          <cell r="E13">
            <v>1163</v>
          </cell>
          <cell r="F13" t="str">
            <v>Колесо поворотное, 230 мм в сборе</v>
          </cell>
          <cell r="G13">
            <v>6073.69</v>
          </cell>
          <cell r="H13" t="str">
            <v>RUB</v>
          </cell>
          <cell r="I13">
            <v>1</v>
          </cell>
          <cell r="J13" t="str">
            <v>ШТ</v>
          </cell>
          <cell r="K13">
            <v>43157</v>
          </cell>
        </row>
        <row r="14">
          <cell r="E14">
            <v>1164</v>
          </cell>
          <cell r="F14" t="str">
            <v>Колесо поворотное с тормозом, 230 мм</v>
          </cell>
          <cell r="G14">
            <v>4862.29</v>
          </cell>
          <cell r="H14" t="str">
            <v>RUB</v>
          </cell>
          <cell r="I14">
            <v>1</v>
          </cell>
          <cell r="J14" t="str">
            <v>ШТ</v>
          </cell>
          <cell r="K14">
            <v>43157</v>
          </cell>
        </row>
        <row r="15">
          <cell r="E15">
            <v>1165</v>
          </cell>
          <cell r="F15" t="str">
            <v>Болт стяжной М16х750 мм (1к-т -2шт)</v>
          </cell>
          <cell r="G15">
            <v>7887.71</v>
          </cell>
          <cell r="H15" t="str">
            <v>RUB</v>
          </cell>
          <cell r="I15">
            <v>1</v>
          </cell>
          <cell r="J15" t="str">
            <v>ПАЧ</v>
          </cell>
          <cell r="K15">
            <v>43157</v>
          </cell>
        </row>
        <row r="16">
          <cell r="E16">
            <v>1166</v>
          </cell>
          <cell r="F16" t="str">
            <v>Статор Т9-2</v>
          </cell>
          <cell r="G16">
            <v>22800.92</v>
          </cell>
          <cell r="H16" t="str">
            <v>RUB</v>
          </cell>
          <cell r="I16">
            <v>1</v>
          </cell>
          <cell r="J16" t="str">
            <v>ШТ</v>
          </cell>
          <cell r="K16">
            <v>43157</v>
          </cell>
        </row>
        <row r="17">
          <cell r="E17">
            <v>1167</v>
          </cell>
          <cell r="F17" t="str">
            <v>Ротор Т9-2</v>
          </cell>
          <cell r="G17">
            <v>27308.46</v>
          </cell>
          <cell r="H17" t="str">
            <v>RUB</v>
          </cell>
          <cell r="I17">
            <v>1</v>
          </cell>
          <cell r="J17" t="str">
            <v>ШТ</v>
          </cell>
          <cell r="K17">
            <v>43157</v>
          </cell>
        </row>
        <row r="18">
          <cell r="E18">
            <v>1399</v>
          </cell>
          <cell r="F18" t="str">
            <v>ПИСТОЛЕТ РАСТВОРНЫЙ С Ш/КРАНОМ D25ММ</v>
          </cell>
          <cell r="G18">
            <v>8914.19</v>
          </cell>
          <cell r="H18" t="str">
            <v>RUB</v>
          </cell>
          <cell r="I18">
            <v>1</v>
          </cell>
          <cell r="J18" t="str">
            <v>ШТ</v>
          </cell>
          <cell r="K18">
            <v>43157</v>
          </cell>
        </row>
        <row r="19">
          <cell r="E19">
            <v>1551</v>
          </cell>
          <cell r="F19" t="str">
            <v>Пластина датчика уровня 60x135 SG12</v>
          </cell>
          <cell r="G19">
            <v>507.84</v>
          </cell>
          <cell r="H19" t="str">
            <v>RUB</v>
          </cell>
          <cell r="I19">
            <v>1</v>
          </cell>
          <cell r="J19" t="str">
            <v>ШТ</v>
          </cell>
          <cell r="K19">
            <v>43157</v>
          </cell>
        </row>
        <row r="20">
          <cell r="E20">
            <v>1623</v>
          </cell>
          <cell r="F20" t="str">
            <v>Датчик наполнения KPS1</v>
          </cell>
          <cell r="G20">
            <v>27552.97</v>
          </cell>
          <cell r="H20" t="str">
            <v>RUB</v>
          </cell>
          <cell r="I20">
            <v>1</v>
          </cell>
          <cell r="J20" t="str">
            <v>ШТ</v>
          </cell>
          <cell r="K20">
            <v>43157</v>
          </cell>
        </row>
        <row r="21">
          <cell r="E21">
            <v>2064</v>
          </cell>
          <cell r="F21" t="str">
            <v>Муфта дисковая упругая ZP3 XL</v>
          </cell>
          <cell r="G21">
            <v>5402.54</v>
          </cell>
          <cell r="H21" t="str">
            <v>RUB</v>
          </cell>
          <cell r="I21">
            <v>1</v>
          </cell>
          <cell r="J21" t="str">
            <v>ШТ</v>
          </cell>
          <cell r="K21">
            <v>43157</v>
          </cell>
        </row>
        <row r="22">
          <cell r="E22">
            <v>2071</v>
          </cell>
          <cell r="F22" t="str">
            <v>Статор D5-2,5</v>
          </cell>
          <cell r="G22">
            <v>3781.78</v>
          </cell>
          <cell r="H22" t="str">
            <v>RUB</v>
          </cell>
          <cell r="I22">
            <v>1</v>
          </cell>
          <cell r="J22" t="str">
            <v>ШТ</v>
          </cell>
          <cell r="K22">
            <v>43157</v>
          </cell>
        </row>
        <row r="23">
          <cell r="E23">
            <v>2111</v>
          </cell>
          <cell r="F23" t="str">
            <v>Вал дозирующии НМ 22/24 25 л/мин</v>
          </cell>
          <cell r="G23">
            <v>5823.95</v>
          </cell>
          <cell r="H23" t="str">
            <v>RUB</v>
          </cell>
          <cell r="I23">
            <v>1</v>
          </cell>
          <cell r="J23" t="str">
            <v>ШТ</v>
          </cell>
          <cell r="K23">
            <v>43157</v>
          </cell>
        </row>
        <row r="24">
          <cell r="E24">
            <v>2113</v>
          </cell>
          <cell r="F24" t="str">
            <v>Решётка защитная G4</v>
          </cell>
          <cell r="G24">
            <v>6050.85</v>
          </cell>
          <cell r="H24" t="str">
            <v>RUB</v>
          </cell>
          <cell r="I24">
            <v>1</v>
          </cell>
          <cell r="J24" t="str">
            <v>ШТ</v>
          </cell>
          <cell r="K24">
            <v>43157</v>
          </cell>
        </row>
        <row r="25">
          <cell r="E25">
            <v>2129</v>
          </cell>
          <cell r="F25" t="str">
            <v>Разъём СЕЕ 5х32А 6h для эл.шкафа</v>
          </cell>
          <cell r="G25">
            <v>1743.28</v>
          </cell>
          <cell r="H25" t="str">
            <v>RUB</v>
          </cell>
          <cell r="I25">
            <v>1</v>
          </cell>
          <cell r="J25" t="str">
            <v>ШТ</v>
          </cell>
          <cell r="K25">
            <v>43157</v>
          </cell>
        </row>
        <row r="26">
          <cell r="E26">
            <v>2155</v>
          </cell>
          <cell r="F26" t="str">
            <v>Труба смесит. НМ 2 с резин. зоной смеш.</v>
          </cell>
          <cell r="G26">
            <v>18249.79</v>
          </cell>
          <cell r="H26" t="str">
            <v>RUB</v>
          </cell>
          <cell r="I26">
            <v>1</v>
          </cell>
          <cell r="J26" t="str">
            <v>ШТ</v>
          </cell>
          <cell r="K26">
            <v>43157</v>
          </cell>
        </row>
        <row r="27">
          <cell r="E27">
            <v>2213</v>
          </cell>
          <cell r="F27" t="str">
            <v>Расходомер воды 100-1000л/ч в сборе</v>
          </cell>
          <cell r="G27">
            <v>6050.85</v>
          </cell>
          <cell r="H27" t="str">
            <v>RUB</v>
          </cell>
          <cell r="I27">
            <v>1</v>
          </cell>
          <cell r="J27" t="str">
            <v>ШТ</v>
          </cell>
          <cell r="K27">
            <v>43157</v>
          </cell>
        </row>
        <row r="28">
          <cell r="E28">
            <v>2465</v>
          </cell>
          <cell r="F28" t="str">
            <v>Кронштейн датчика наполнения KPS1</v>
          </cell>
          <cell r="G28">
            <v>5154.03</v>
          </cell>
          <cell r="H28" t="str">
            <v>RUB</v>
          </cell>
          <cell r="I28">
            <v>1</v>
          </cell>
          <cell r="J28" t="str">
            <v>ШТ</v>
          </cell>
          <cell r="K28">
            <v>43157</v>
          </cell>
        </row>
        <row r="29">
          <cell r="E29">
            <v>2569</v>
          </cell>
          <cell r="F29" t="str">
            <v>Вал дозирующий НМ 22/24 35 л/мин</v>
          </cell>
          <cell r="G29">
            <v>3922.25</v>
          </cell>
          <cell r="H29" t="str">
            <v>RUB</v>
          </cell>
          <cell r="I29">
            <v>1</v>
          </cell>
          <cell r="J29" t="str">
            <v>ШТ</v>
          </cell>
          <cell r="K29">
            <v>43157</v>
          </cell>
        </row>
        <row r="30">
          <cell r="E30">
            <v>2616</v>
          </cell>
          <cell r="F30" t="str">
            <v>Редуктор DF41 д/ ZP3 175об/мин 7,5кВт</v>
          </cell>
          <cell r="G30">
            <v>52944.92</v>
          </cell>
          <cell r="H30" t="str">
            <v>RUB</v>
          </cell>
          <cell r="I30">
            <v>1</v>
          </cell>
          <cell r="J30" t="str">
            <v>ШТ</v>
          </cell>
          <cell r="K30">
            <v>43157</v>
          </cell>
        </row>
        <row r="31">
          <cell r="E31">
            <v>2689</v>
          </cell>
          <cell r="F31" t="str">
            <v>Крышка лючка приемного бункера</v>
          </cell>
          <cell r="G31">
            <v>842.8</v>
          </cell>
          <cell r="H31" t="str">
            <v>RUB</v>
          </cell>
          <cell r="I31">
            <v>1</v>
          </cell>
          <cell r="J31" t="str">
            <v>ШТ</v>
          </cell>
          <cell r="K31">
            <v>43157</v>
          </cell>
        </row>
        <row r="32">
          <cell r="E32">
            <v>2862</v>
          </cell>
          <cell r="F32" t="str">
            <v>Ротбанд 30кг (40)</v>
          </cell>
          <cell r="G32">
            <v>425.96</v>
          </cell>
          <cell r="H32" t="str">
            <v>RUB</v>
          </cell>
          <cell r="I32">
            <v>1</v>
          </cell>
          <cell r="J32" t="str">
            <v>ШТ</v>
          </cell>
          <cell r="K32">
            <v>43206</v>
          </cell>
        </row>
        <row r="33">
          <cell r="E33">
            <v>2864</v>
          </cell>
          <cell r="F33" t="str">
            <v>Гольдбанд 30кг (40)</v>
          </cell>
          <cell r="G33">
            <v>255.28</v>
          </cell>
          <cell r="H33" t="str">
            <v>RUB</v>
          </cell>
          <cell r="I33">
            <v>1</v>
          </cell>
          <cell r="J33" t="str">
            <v>ШТ</v>
          </cell>
          <cell r="K33">
            <v>43206</v>
          </cell>
        </row>
        <row r="34">
          <cell r="E34">
            <v>3110</v>
          </cell>
          <cell r="F34" t="str">
            <v>Перлфикс 30кг (40)</v>
          </cell>
          <cell r="G34">
            <v>308.02</v>
          </cell>
          <cell r="H34" t="str">
            <v>RUB</v>
          </cell>
          <cell r="I34">
            <v>1</v>
          </cell>
          <cell r="J34" t="str">
            <v>ШТ</v>
          </cell>
          <cell r="K34">
            <v>43206</v>
          </cell>
        </row>
        <row r="35">
          <cell r="E35">
            <v>3391</v>
          </cell>
          <cell r="F35" t="str">
            <v>Бугель Нониус</v>
          </cell>
          <cell r="G35">
            <v>3092.36</v>
          </cell>
          <cell r="H35" t="str">
            <v>RUB</v>
          </cell>
          <cell r="I35">
            <v>1</v>
          </cell>
          <cell r="J35" t="str">
            <v>ПАЧ</v>
          </cell>
          <cell r="K35">
            <v>43070</v>
          </cell>
        </row>
        <row r="36">
          <cell r="E36">
            <v>3392</v>
          </cell>
          <cell r="F36" t="str">
            <v>Нониус бугель профиля UA 50/40</v>
          </cell>
          <cell r="G36">
            <v>3031.72</v>
          </cell>
          <cell r="H36" t="str">
            <v>RUB</v>
          </cell>
          <cell r="I36">
            <v>1</v>
          </cell>
          <cell r="J36" t="str">
            <v>ПАЧ</v>
          </cell>
          <cell r="K36">
            <v>42016</v>
          </cell>
        </row>
        <row r="37">
          <cell r="E37">
            <v>3394</v>
          </cell>
          <cell r="F37" t="str">
            <v>Подвес Нониус верхняя часть 200</v>
          </cell>
          <cell r="G37">
            <v>973.31</v>
          </cell>
          <cell r="H37" t="str">
            <v>RUB</v>
          </cell>
          <cell r="I37">
            <v>1</v>
          </cell>
          <cell r="J37" t="str">
            <v>ПАЧ</v>
          </cell>
          <cell r="K37">
            <v>43070</v>
          </cell>
        </row>
        <row r="38">
          <cell r="E38">
            <v>3399</v>
          </cell>
          <cell r="F38" t="str">
            <v>Подвес Нониус верхняя часть 700</v>
          </cell>
          <cell r="G38">
            <v>3407.66</v>
          </cell>
          <cell r="H38" t="str">
            <v>RUB</v>
          </cell>
          <cell r="I38">
            <v>1</v>
          </cell>
          <cell r="J38" t="str">
            <v>ПАЧ</v>
          </cell>
          <cell r="K38">
            <v>43070</v>
          </cell>
        </row>
        <row r="39">
          <cell r="E39">
            <v>3402</v>
          </cell>
          <cell r="F39" t="str">
            <v>Подвес Нониус верхняя часть 1000</v>
          </cell>
          <cell r="G39">
            <v>4843.75</v>
          </cell>
          <cell r="H39" t="str">
            <v>RUB</v>
          </cell>
          <cell r="I39">
            <v>1</v>
          </cell>
          <cell r="J39" t="str">
            <v>ПАЧ</v>
          </cell>
          <cell r="K39">
            <v>42573</v>
          </cell>
        </row>
        <row r="40">
          <cell r="E40">
            <v>3407</v>
          </cell>
          <cell r="F40" t="str">
            <v>Уголок специальный анкерный (100)</v>
          </cell>
          <cell r="G40">
            <v>1030.9100000000001</v>
          </cell>
          <cell r="H40" t="str">
            <v>RUB</v>
          </cell>
          <cell r="I40">
            <v>1</v>
          </cell>
          <cell r="J40" t="str">
            <v>ПАЧ</v>
          </cell>
          <cell r="K40">
            <v>43070</v>
          </cell>
        </row>
        <row r="41">
          <cell r="E41">
            <v>3412</v>
          </cell>
          <cell r="F41" t="str">
            <v>Подвес комб с заж д/ПП 60/27 (100)</v>
          </cell>
          <cell r="G41">
            <v>3412.35</v>
          </cell>
          <cell r="H41" t="str">
            <v>RUB</v>
          </cell>
          <cell r="I41">
            <v>1</v>
          </cell>
          <cell r="J41" t="str">
            <v>ПАЧ</v>
          </cell>
          <cell r="K41">
            <v>43070</v>
          </cell>
        </row>
        <row r="42">
          <cell r="E42">
            <v>3413</v>
          </cell>
          <cell r="F42" t="str">
            <v>Подвес с зажимом д/ПП профилей (100)</v>
          </cell>
          <cell r="G42">
            <v>913.59</v>
          </cell>
          <cell r="H42" t="str">
            <v>RUB</v>
          </cell>
          <cell r="I42">
            <v>1</v>
          </cell>
          <cell r="J42" t="str">
            <v>ПАЧ</v>
          </cell>
          <cell r="K42">
            <v>43206</v>
          </cell>
        </row>
        <row r="43">
          <cell r="E43">
            <v>3415</v>
          </cell>
          <cell r="F43" t="str">
            <v>Уголок анкерный д/CD-профиля 60/27</v>
          </cell>
          <cell r="G43">
            <v>777.1</v>
          </cell>
          <cell r="H43" t="str">
            <v>RUB</v>
          </cell>
          <cell r="I43">
            <v>1</v>
          </cell>
          <cell r="J43" t="str">
            <v>ПАЧ</v>
          </cell>
          <cell r="K43">
            <v>43070</v>
          </cell>
        </row>
        <row r="44">
          <cell r="E44">
            <v>3419</v>
          </cell>
          <cell r="F44" t="str">
            <v>Тяга 50см (100)</v>
          </cell>
          <cell r="G44">
            <v>550.79</v>
          </cell>
          <cell r="H44" t="str">
            <v>RUB</v>
          </cell>
          <cell r="I44">
            <v>1</v>
          </cell>
          <cell r="J44" t="str">
            <v>ПАЧ</v>
          </cell>
          <cell r="K44">
            <v>43206</v>
          </cell>
        </row>
        <row r="45">
          <cell r="E45">
            <v>3421</v>
          </cell>
          <cell r="F45" t="str">
            <v>Тяга 100см (100)</v>
          </cell>
          <cell r="G45">
            <v>1063.18</v>
          </cell>
          <cell r="H45" t="str">
            <v>RUB</v>
          </cell>
          <cell r="I45">
            <v>1</v>
          </cell>
          <cell r="J45" t="str">
            <v>ПАЧ</v>
          </cell>
          <cell r="K45">
            <v>43070</v>
          </cell>
        </row>
        <row r="46">
          <cell r="E46">
            <v>3435</v>
          </cell>
          <cell r="F46" t="str">
            <v>Профиль подвеса 12х8 3000 мм</v>
          </cell>
          <cell r="G46">
            <v>259.66000000000003</v>
          </cell>
          <cell r="H46" t="str">
            <v>RUB</v>
          </cell>
          <cell r="I46">
            <v>1</v>
          </cell>
          <cell r="J46" t="str">
            <v>ШТ</v>
          </cell>
          <cell r="K46">
            <v>43070</v>
          </cell>
        </row>
        <row r="47">
          <cell r="E47">
            <v>3437</v>
          </cell>
          <cell r="F47" t="str">
            <v>Скоба Нониус (100)</v>
          </cell>
          <cell r="G47">
            <v>484.13</v>
          </cell>
          <cell r="H47" t="str">
            <v>RUB</v>
          </cell>
          <cell r="I47">
            <v>1</v>
          </cell>
          <cell r="J47" t="str">
            <v>ПАЧ</v>
          </cell>
          <cell r="K47">
            <v>43070</v>
          </cell>
        </row>
        <row r="48">
          <cell r="E48">
            <v>3442</v>
          </cell>
          <cell r="F48" t="str">
            <v>Соединитель универсал. д/CD 60/27 (100)</v>
          </cell>
          <cell r="G48">
            <v>2143.3000000000002</v>
          </cell>
          <cell r="H48" t="str">
            <v>RUB</v>
          </cell>
          <cell r="I48">
            <v>1</v>
          </cell>
          <cell r="J48" t="str">
            <v>ПАЧ</v>
          </cell>
          <cell r="K48">
            <v>43070</v>
          </cell>
        </row>
        <row r="49">
          <cell r="E49">
            <v>3446</v>
          </cell>
          <cell r="F49" t="str">
            <v>Соединитель крестообразный</v>
          </cell>
          <cell r="G49">
            <v>1294.1300000000001</v>
          </cell>
          <cell r="H49" t="str">
            <v>RUB</v>
          </cell>
          <cell r="I49">
            <v>1</v>
          </cell>
          <cell r="J49" t="str">
            <v>ПАЧ</v>
          </cell>
          <cell r="K49">
            <v>43070</v>
          </cell>
        </row>
        <row r="50">
          <cell r="E50">
            <v>3453</v>
          </cell>
          <cell r="F50" t="str">
            <v>Соединитель угловой 90град для CD 60/2</v>
          </cell>
          <cell r="G50">
            <v>3320.75</v>
          </cell>
          <cell r="H50" t="str">
            <v>RUB</v>
          </cell>
          <cell r="I50">
            <v>1</v>
          </cell>
          <cell r="J50" t="str">
            <v>ПАЧ</v>
          </cell>
          <cell r="K50">
            <v>43070</v>
          </cell>
        </row>
        <row r="51">
          <cell r="E51">
            <v>3482</v>
          </cell>
          <cell r="F51" t="str">
            <v>Лента кромочная FE 8х100 40м</v>
          </cell>
          <cell r="G51">
            <v>811.86</v>
          </cell>
          <cell r="H51" t="str">
            <v>RUB</v>
          </cell>
          <cell r="I51">
            <v>1</v>
          </cell>
          <cell r="J51" t="str">
            <v>РУЛ</v>
          </cell>
          <cell r="K51">
            <v>43206</v>
          </cell>
        </row>
        <row r="52">
          <cell r="E52">
            <v>3504</v>
          </cell>
          <cell r="F52" t="str">
            <v>Шуруп Кнауф-ГКЛ+металл. 25 (1000)</v>
          </cell>
          <cell r="G52">
            <v>337.83</v>
          </cell>
          <cell r="H52" t="str">
            <v>RUB</v>
          </cell>
          <cell r="I52">
            <v>1</v>
          </cell>
          <cell r="J52" t="str">
            <v>ПАЧ</v>
          </cell>
          <cell r="K52">
            <v>43070</v>
          </cell>
        </row>
        <row r="53">
          <cell r="E53">
            <v>3505</v>
          </cell>
          <cell r="F53" t="str">
            <v>Шуруп Кнауф-ГКЛ+металл. 35 (1000)</v>
          </cell>
          <cell r="G53">
            <v>422.54</v>
          </cell>
          <cell r="H53" t="str">
            <v>RUB</v>
          </cell>
          <cell r="I53">
            <v>1</v>
          </cell>
          <cell r="J53" t="str">
            <v>ПАЧ</v>
          </cell>
          <cell r="K53">
            <v>43070</v>
          </cell>
        </row>
        <row r="54">
          <cell r="E54">
            <v>3516</v>
          </cell>
          <cell r="F54" t="str">
            <v>Шуруп со свер. након. 3,5х9,5 мм (1000)</v>
          </cell>
          <cell r="G54">
            <v>270.24</v>
          </cell>
          <cell r="H54" t="str">
            <v>RUB</v>
          </cell>
          <cell r="I54">
            <v>1</v>
          </cell>
          <cell r="J54" t="str">
            <v>ПАЧ</v>
          </cell>
          <cell r="K54">
            <v>43070</v>
          </cell>
        </row>
        <row r="55">
          <cell r="E55">
            <v>3537</v>
          </cell>
          <cell r="F55" t="str">
            <v>Дюбель с шурупом 6х35 (100)</v>
          </cell>
          <cell r="G55">
            <v>264.83999999999997</v>
          </cell>
          <cell r="H55" t="str">
            <v>RUB</v>
          </cell>
          <cell r="I55">
            <v>1</v>
          </cell>
          <cell r="J55" t="str">
            <v>ПАЧ</v>
          </cell>
          <cell r="K55">
            <v>43143</v>
          </cell>
        </row>
        <row r="56">
          <cell r="E56">
            <v>3538</v>
          </cell>
          <cell r="F56" t="str">
            <v>Дюбель с шурупом 8х100 (50)</v>
          </cell>
          <cell r="G56">
            <v>93.93</v>
          </cell>
          <cell r="H56" t="str">
            <v>RUB</v>
          </cell>
          <cell r="I56">
            <v>1</v>
          </cell>
          <cell r="J56" t="str">
            <v>ПАЧ</v>
          </cell>
          <cell r="K56">
            <v>41383</v>
          </cell>
        </row>
        <row r="57">
          <cell r="E57">
            <v>3542</v>
          </cell>
          <cell r="F57" t="str">
            <v>Зажим пружинный д/крепления профиля</v>
          </cell>
          <cell r="G57">
            <v>952.58</v>
          </cell>
          <cell r="H57" t="str">
            <v>RUB</v>
          </cell>
          <cell r="I57">
            <v>1</v>
          </cell>
          <cell r="J57" t="str">
            <v>ПАЧ</v>
          </cell>
          <cell r="K57">
            <v>43070</v>
          </cell>
        </row>
        <row r="58">
          <cell r="E58">
            <v>3543</v>
          </cell>
          <cell r="F58" t="str">
            <v>Зажим поддерживающий</v>
          </cell>
          <cell r="G58">
            <v>2632.13</v>
          </cell>
          <cell r="H58" t="str">
            <v>RUB</v>
          </cell>
          <cell r="I58">
            <v>1</v>
          </cell>
          <cell r="J58" t="str">
            <v>ПАЧ</v>
          </cell>
          <cell r="K58">
            <v>43070</v>
          </cell>
        </row>
        <row r="59">
          <cell r="E59">
            <v>3556</v>
          </cell>
          <cell r="F59" t="str">
            <v>Универсальная поперечина (траверса) W234</v>
          </cell>
          <cell r="G59">
            <v>1282.8499999999999</v>
          </cell>
          <cell r="H59" t="str">
            <v>RUB</v>
          </cell>
          <cell r="I59">
            <v>1</v>
          </cell>
          <cell r="J59" t="str">
            <v>ШТ</v>
          </cell>
          <cell r="K59">
            <v>43070</v>
          </cell>
        </row>
        <row r="60">
          <cell r="E60">
            <v>3690</v>
          </cell>
          <cell r="F60" t="str">
            <v>Лента Алюкс для кромки 50мм/30м</v>
          </cell>
          <cell r="G60">
            <v>973.43</v>
          </cell>
          <cell r="H60" t="str">
            <v>RUB</v>
          </cell>
          <cell r="I60">
            <v>1</v>
          </cell>
          <cell r="J60" t="str">
            <v>ШТ</v>
          </cell>
          <cell r="K60">
            <v>43070</v>
          </cell>
        </row>
        <row r="61">
          <cell r="E61">
            <v>3698</v>
          </cell>
          <cell r="F61" t="str">
            <v>Лента д/швов стекловолокнистая 25 м</v>
          </cell>
          <cell r="G61">
            <v>107.27</v>
          </cell>
          <cell r="H61" t="str">
            <v>RUB</v>
          </cell>
          <cell r="I61">
            <v>1</v>
          </cell>
          <cell r="J61" t="str">
            <v>ШТ</v>
          </cell>
          <cell r="K61">
            <v>43206</v>
          </cell>
        </row>
        <row r="62">
          <cell r="E62">
            <v>3878</v>
          </cell>
          <cell r="F62" t="str">
            <v>Бумага подкладочная 100м2</v>
          </cell>
          <cell r="G62">
            <v>2514.69</v>
          </cell>
          <cell r="H62" t="str">
            <v>RUB</v>
          </cell>
          <cell r="I62">
            <v>1</v>
          </cell>
          <cell r="J62" t="str">
            <v>РУЛ</v>
          </cell>
          <cell r="K62">
            <v>43206</v>
          </cell>
        </row>
        <row r="63">
          <cell r="E63">
            <v>4621</v>
          </cell>
          <cell r="F63" t="str">
            <v>Миксер</v>
          </cell>
          <cell r="G63">
            <v>865.1</v>
          </cell>
          <cell r="H63" t="str">
            <v>RUB</v>
          </cell>
          <cell r="I63">
            <v>1</v>
          </cell>
          <cell r="J63" t="str">
            <v>ШТ</v>
          </cell>
          <cell r="K63">
            <v>43070</v>
          </cell>
        </row>
        <row r="64">
          <cell r="E64">
            <v>4622</v>
          </cell>
          <cell r="F64" t="str">
            <v>Приспособление Платтентрагер</v>
          </cell>
          <cell r="G64">
            <v>1157.6300000000001</v>
          </cell>
          <cell r="H64" t="str">
            <v>RUB</v>
          </cell>
          <cell r="I64">
            <v>1</v>
          </cell>
          <cell r="J64" t="str">
            <v>ПАЧ</v>
          </cell>
          <cell r="K64">
            <v>43070</v>
          </cell>
        </row>
        <row r="65">
          <cell r="E65">
            <v>4623</v>
          </cell>
          <cell r="F65" t="str">
            <v>Подъемник для листов Платтенхебер</v>
          </cell>
          <cell r="G65">
            <v>4349.71</v>
          </cell>
          <cell r="H65" t="str">
            <v>RUB</v>
          </cell>
          <cell r="I65">
            <v>1</v>
          </cell>
          <cell r="J65" t="str">
            <v>ШТ</v>
          </cell>
          <cell r="K65">
            <v>42016</v>
          </cell>
        </row>
        <row r="66">
          <cell r="E66">
            <v>4626</v>
          </cell>
          <cell r="F66" t="str">
            <v>Платтенмессер</v>
          </cell>
          <cell r="G66">
            <v>332.37</v>
          </cell>
          <cell r="H66" t="str">
            <v>RUB</v>
          </cell>
          <cell r="I66">
            <v>1</v>
          </cell>
          <cell r="J66" t="str">
            <v>ШТ</v>
          </cell>
          <cell r="K66">
            <v>42016</v>
          </cell>
        </row>
        <row r="67">
          <cell r="E67">
            <v>4627</v>
          </cell>
          <cell r="F67" t="str">
            <v>Нож для резки ГКЛ</v>
          </cell>
          <cell r="G67">
            <v>400.49</v>
          </cell>
          <cell r="H67" t="str">
            <v>RUB</v>
          </cell>
          <cell r="I67">
            <v>1</v>
          </cell>
          <cell r="J67" t="str">
            <v>ШТ</v>
          </cell>
          <cell r="K67">
            <v>42016</v>
          </cell>
        </row>
        <row r="68">
          <cell r="E68">
            <v>4628</v>
          </cell>
          <cell r="F68" t="str">
            <v>Лезвие запасное (10)</v>
          </cell>
          <cell r="G68">
            <v>104.35</v>
          </cell>
          <cell r="H68" t="str">
            <v>RUB</v>
          </cell>
          <cell r="I68">
            <v>1</v>
          </cell>
          <cell r="J68" t="str">
            <v>ПАЧ</v>
          </cell>
          <cell r="K68">
            <v>43199</v>
          </cell>
        </row>
        <row r="69">
          <cell r="E69">
            <v>4629</v>
          </cell>
          <cell r="F69" t="str">
            <v>Рубанкок рашпель 25, 50 см Рашпельхобель</v>
          </cell>
          <cell r="G69">
            <v>746.33</v>
          </cell>
          <cell r="H69" t="str">
            <v>RUB</v>
          </cell>
          <cell r="I69">
            <v>1</v>
          </cell>
          <cell r="J69" t="str">
            <v>ШТ</v>
          </cell>
          <cell r="K69">
            <v>42016</v>
          </cell>
        </row>
        <row r="70">
          <cell r="E70">
            <v>4630</v>
          </cell>
          <cell r="F70" t="str">
            <v>Часть рабочая Рашпельхобеля</v>
          </cell>
          <cell r="G70">
            <v>194.28</v>
          </cell>
          <cell r="H70" t="str">
            <v>RUB</v>
          </cell>
          <cell r="I70">
            <v>1</v>
          </cell>
          <cell r="J70" t="str">
            <v>ШТ</v>
          </cell>
          <cell r="K70">
            <v>43070</v>
          </cell>
        </row>
        <row r="71">
          <cell r="E71">
            <v>4632</v>
          </cell>
          <cell r="F71" t="str">
            <v>Резак панельный</v>
          </cell>
          <cell r="G71">
            <v>24819.55</v>
          </cell>
          <cell r="H71" t="str">
            <v>RUB</v>
          </cell>
          <cell r="I71">
            <v>1</v>
          </cell>
          <cell r="J71" t="str">
            <v>ШТ</v>
          </cell>
          <cell r="K71">
            <v>43070</v>
          </cell>
        </row>
        <row r="72">
          <cell r="E72">
            <v>4643</v>
          </cell>
          <cell r="F72" t="str">
            <v>Монтажное приспособление</v>
          </cell>
          <cell r="G72">
            <v>2173.41</v>
          </cell>
          <cell r="H72" t="str">
            <v>RUB</v>
          </cell>
          <cell r="I72">
            <v>1</v>
          </cell>
          <cell r="J72" t="str">
            <v>ШТ</v>
          </cell>
          <cell r="K72">
            <v>43070</v>
          </cell>
        </row>
        <row r="73">
          <cell r="E73">
            <v>4648</v>
          </cell>
          <cell r="F73" t="str">
            <v>Приспособление монтажное для ГКЛ</v>
          </cell>
          <cell r="G73">
            <v>51009.03</v>
          </cell>
          <cell r="H73" t="str">
            <v>RUB</v>
          </cell>
          <cell r="I73">
            <v>1</v>
          </cell>
          <cell r="J73" t="str">
            <v>ШТ</v>
          </cell>
          <cell r="K73">
            <v>43070</v>
          </cell>
        </row>
        <row r="74">
          <cell r="E74">
            <v>4650</v>
          </cell>
          <cell r="F74" t="str">
            <v>Тележка 2-х колесная для ГКЛ</v>
          </cell>
          <cell r="G74">
            <v>19966.689999999999</v>
          </cell>
          <cell r="H74" t="str">
            <v>RUB</v>
          </cell>
          <cell r="I74">
            <v>1</v>
          </cell>
          <cell r="J74" t="str">
            <v>ШТ</v>
          </cell>
          <cell r="K74">
            <v>42016</v>
          </cell>
        </row>
        <row r="75">
          <cell r="E75">
            <v>4656</v>
          </cell>
          <cell r="F75" t="str">
            <v>Metrostat Crown</v>
          </cell>
          <cell r="G75">
            <v>979.09</v>
          </cell>
          <cell r="H75" t="str">
            <v>RUB</v>
          </cell>
          <cell r="I75">
            <v>1</v>
          </cell>
          <cell r="J75" t="str">
            <v>ШТ</v>
          </cell>
          <cell r="K75">
            <v>41383</v>
          </cell>
        </row>
        <row r="76">
          <cell r="E76">
            <v>4680</v>
          </cell>
          <cell r="F76" t="str">
            <v>Клещи д/скрепления профилей ПС и ПН</v>
          </cell>
          <cell r="G76">
            <v>715.08</v>
          </cell>
          <cell r="H76" t="str">
            <v>RUB</v>
          </cell>
          <cell r="I76">
            <v>1</v>
          </cell>
          <cell r="J76" t="str">
            <v>ШТ</v>
          </cell>
          <cell r="K76">
            <v>43070</v>
          </cell>
        </row>
        <row r="77">
          <cell r="E77">
            <v>4682</v>
          </cell>
          <cell r="F77" t="str">
            <v>Приспособление прокалывающее Штихлинг</v>
          </cell>
          <cell r="G77">
            <v>566.23</v>
          </cell>
          <cell r="H77" t="str">
            <v>RUB</v>
          </cell>
          <cell r="I77">
            <v>1</v>
          </cell>
          <cell r="J77" t="str">
            <v>ШТ</v>
          </cell>
          <cell r="K77">
            <v>43070</v>
          </cell>
        </row>
        <row r="78">
          <cell r="E78">
            <v>4683</v>
          </cell>
          <cell r="F78" t="str">
            <v>Пила прокалывающая Штихзаге</v>
          </cell>
          <cell r="G78">
            <v>804.56</v>
          </cell>
          <cell r="H78" t="str">
            <v>RUB</v>
          </cell>
          <cell r="I78">
            <v>1</v>
          </cell>
          <cell r="J78" t="str">
            <v>ШТ</v>
          </cell>
          <cell r="K78">
            <v>43070</v>
          </cell>
        </row>
        <row r="79">
          <cell r="E79">
            <v>4685</v>
          </cell>
          <cell r="F79" t="str">
            <v>Фреза 60,67,74мм (6)</v>
          </cell>
          <cell r="G79">
            <v>819.98</v>
          </cell>
          <cell r="H79" t="str">
            <v>RUB</v>
          </cell>
          <cell r="I79">
            <v>1</v>
          </cell>
          <cell r="J79" t="str">
            <v>ШТ</v>
          </cell>
          <cell r="K79">
            <v>43070</v>
          </cell>
        </row>
        <row r="80">
          <cell r="E80">
            <v>4686</v>
          </cell>
          <cell r="F80" t="str">
            <v>Фреза 72,80,95мм (6)</v>
          </cell>
          <cell r="G80">
            <v>500.19</v>
          </cell>
          <cell r="H80" t="str">
            <v>RUB</v>
          </cell>
          <cell r="I80">
            <v>1</v>
          </cell>
          <cell r="J80" t="str">
            <v>ШТ</v>
          </cell>
          <cell r="K80">
            <v>41383</v>
          </cell>
        </row>
        <row r="81">
          <cell r="E81">
            <v>4688</v>
          </cell>
          <cell r="F81" t="str">
            <v>Короб шпаклевочный нержавеющий</v>
          </cell>
          <cell r="G81">
            <v>856.7</v>
          </cell>
          <cell r="H81" t="str">
            <v>RUB</v>
          </cell>
          <cell r="I81">
            <v>1</v>
          </cell>
          <cell r="J81" t="str">
            <v>ШТ</v>
          </cell>
          <cell r="K81">
            <v>43070</v>
          </cell>
        </row>
        <row r="82">
          <cell r="E82">
            <v>4700</v>
          </cell>
          <cell r="F82" t="str">
            <v>Терка Хандшляйфер</v>
          </cell>
          <cell r="G82">
            <v>334.72</v>
          </cell>
          <cell r="H82" t="str">
            <v>RUB</v>
          </cell>
          <cell r="I82">
            <v>1</v>
          </cell>
          <cell r="J82" t="str">
            <v>ШТ</v>
          </cell>
          <cell r="K82">
            <v>42016</v>
          </cell>
        </row>
        <row r="83">
          <cell r="E83">
            <v>5454</v>
          </cell>
          <cell r="F83" t="str">
            <v>Бетоконтакт 20кг (24)</v>
          </cell>
          <cell r="G83">
            <v>2564.29</v>
          </cell>
          <cell r="H83" t="str">
            <v>RUB</v>
          </cell>
          <cell r="I83">
            <v>1</v>
          </cell>
          <cell r="J83" t="str">
            <v>ШТ</v>
          </cell>
          <cell r="K83">
            <v>43206</v>
          </cell>
        </row>
        <row r="84">
          <cell r="E84">
            <v>6937</v>
          </cell>
          <cell r="F84" t="str">
            <v>Шуруп д/ГВЛ 3,9х30 (1000)</v>
          </cell>
          <cell r="G84">
            <v>323.98</v>
          </cell>
          <cell r="H84" t="str">
            <v>RUB</v>
          </cell>
          <cell r="I84">
            <v>1</v>
          </cell>
          <cell r="J84" t="str">
            <v>ПАЧ</v>
          </cell>
          <cell r="K84">
            <v>43164</v>
          </cell>
        </row>
        <row r="85">
          <cell r="E85">
            <v>7361</v>
          </cell>
          <cell r="F85" t="str">
            <v>Решётка защитная G5</v>
          </cell>
          <cell r="G85">
            <v>4538.1400000000003</v>
          </cell>
          <cell r="H85" t="str">
            <v>RUB</v>
          </cell>
          <cell r="I85">
            <v>1</v>
          </cell>
          <cell r="J85" t="str">
            <v>ШТ</v>
          </cell>
          <cell r="K85">
            <v>43157</v>
          </cell>
        </row>
        <row r="86">
          <cell r="E86">
            <v>7899</v>
          </cell>
          <cell r="F86" t="str">
            <v>Статор  D6-3 pin TWISTER</v>
          </cell>
          <cell r="G86">
            <v>3041.73</v>
          </cell>
          <cell r="H86" t="str">
            <v>RUB</v>
          </cell>
          <cell r="I86">
            <v>1</v>
          </cell>
          <cell r="J86" t="str">
            <v>ШТ</v>
          </cell>
          <cell r="K86">
            <v>42958</v>
          </cell>
        </row>
        <row r="87">
          <cell r="E87">
            <v>8219</v>
          </cell>
          <cell r="F87" t="str">
            <v>Кронштейн расходомера G5</v>
          </cell>
          <cell r="G87">
            <v>280.06</v>
          </cell>
          <cell r="H87" t="str">
            <v>RUB</v>
          </cell>
          <cell r="I87">
            <v>1</v>
          </cell>
          <cell r="J87" t="str">
            <v>ШТ</v>
          </cell>
          <cell r="K87">
            <v>42958</v>
          </cell>
        </row>
        <row r="88">
          <cell r="E88">
            <v>8254</v>
          </cell>
          <cell r="F88" t="str">
            <v>Колесо с ободом 230х85мм</v>
          </cell>
          <cell r="G88">
            <v>1631.57</v>
          </cell>
          <cell r="H88" t="str">
            <v>RUB</v>
          </cell>
          <cell r="I88">
            <v>1</v>
          </cell>
          <cell r="J88" t="str">
            <v>ШТ</v>
          </cell>
          <cell r="K88">
            <v>43157</v>
          </cell>
        </row>
        <row r="89">
          <cell r="E89">
            <v>8454</v>
          </cell>
          <cell r="F89" t="str">
            <v>Вал насоса SWING</v>
          </cell>
          <cell r="G89">
            <v>956.1</v>
          </cell>
          <cell r="H89" t="str">
            <v>RUB</v>
          </cell>
          <cell r="I89">
            <v>1</v>
          </cell>
          <cell r="J89" t="str">
            <v>ШТ</v>
          </cell>
          <cell r="K89">
            <v>42958</v>
          </cell>
        </row>
        <row r="90">
          <cell r="E90">
            <v>8462</v>
          </cell>
          <cell r="F90" t="str">
            <v>Статор В4-2 SWING 4л</v>
          </cell>
          <cell r="G90">
            <v>4105.93</v>
          </cell>
          <cell r="H90" t="str">
            <v>RUB</v>
          </cell>
          <cell r="I90">
            <v>1</v>
          </cell>
          <cell r="J90" t="str">
            <v>ШТ</v>
          </cell>
          <cell r="K90">
            <v>43157</v>
          </cell>
        </row>
        <row r="91">
          <cell r="E91">
            <v>8463</v>
          </cell>
          <cell r="F91" t="str">
            <v>Ротор В4-2 SWING 4л</v>
          </cell>
          <cell r="G91">
            <v>9004.24</v>
          </cell>
          <cell r="H91" t="str">
            <v>RUB</v>
          </cell>
          <cell r="I91">
            <v>1</v>
          </cell>
          <cell r="J91" t="str">
            <v>ШТ</v>
          </cell>
          <cell r="K91">
            <v>43157</v>
          </cell>
        </row>
        <row r="92">
          <cell r="E92">
            <v>8518</v>
          </cell>
          <cell r="F92" t="str">
            <v>Розетка СЕЕ 7х16А "М"</v>
          </cell>
          <cell r="G92">
            <v>1377.12</v>
          </cell>
          <cell r="H92" t="str">
            <v>RUB</v>
          </cell>
          <cell r="I92">
            <v>1</v>
          </cell>
          <cell r="J92" t="str">
            <v>ШТ</v>
          </cell>
          <cell r="K92">
            <v>43157</v>
          </cell>
        </row>
        <row r="93">
          <cell r="E93">
            <v>8521</v>
          </cell>
          <cell r="F93" t="str">
            <v>Шланг ПВХ NW 9х3мм 16м с соед.EWO</v>
          </cell>
          <cell r="G93">
            <v>3349.58</v>
          </cell>
          <cell r="H93" t="str">
            <v>RUB</v>
          </cell>
          <cell r="I93">
            <v>1</v>
          </cell>
          <cell r="J93" t="str">
            <v>ШТ</v>
          </cell>
          <cell r="K93">
            <v>43157</v>
          </cell>
        </row>
        <row r="94">
          <cell r="E94">
            <v>8596</v>
          </cell>
          <cell r="F94" t="str">
            <v>Сопло Swing 6,5мм</v>
          </cell>
          <cell r="G94">
            <v>3241.53</v>
          </cell>
          <cell r="H94" t="str">
            <v>RUB</v>
          </cell>
          <cell r="I94">
            <v>1</v>
          </cell>
          <cell r="J94" t="str">
            <v>ШТ</v>
          </cell>
          <cell r="K94">
            <v>43157</v>
          </cell>
        </row>
        <row r="95">
          <cell r="E95">
            <v>8597</v>
          </cell>
          <cell r="F95" t="str">
            <v>Сопло Swing 4,5мм</v>
          </cell>
          <cell r="G95">
            <v>2809.32</v>
          </cell>
          <cell r="H95" t="str">
            <v>RUB</v>
          </cell>
          <cell r="I95">
            <v>1</v>
          </cell>
          <cell r="J95" t="str">
            <v>ШТ</v>
          </cell>
          <cell r="K95">
            <v>43157</v>
          </cell>
        </row>
        <row r="96">
          <cell r="E96">
            <v>8598</v>
          </cell>
          <cell r="F96" t="str">
            <v>Сопло Swing щелевое</v>
          </cell>
          <cell r="G96">
            <v>7671.61</v>
          </cell>
          <cell r="H96" t="str">
            <v>RUB</v>
          </cell>
          <cell r="I96">
            <v>1</v>
          </cell>
          <cell r="J96" t="str">
            <v>ШТ</v>
          </cell>
          <cell r="K96">
            <v>43157</v>
          </cell>
        </row>
        <row r="97">
          <cell r="E97">
            <v>8606</v>
          </cell>
          <cell r="F97" t="str">
            <v>Набор д/дисперсионных составов</v>
          </cell>
          <cell r="G97">
            <v>16423.72</v>
          </cell>
          <cell r="H97" t="str">
            <v>RUB</v>
          </cell>
          <cell r="I97">
            <v>1</v>
          </cell>
          <cell r="J97" t="str">
            <v>ШТ</v>
          </cell>
          <cell r="K97">
            <v>43157</v>
          </cell>
        </row>
        <row r="98">
          <cell r="E98">
            <v>8802</v>
          </cell>
          <cell r="F98" t="str">
            <v>Манометр 0-16 бар D50мм нижн</v>
          </cell>
          <cell r="G98">
            <v>378.18</v>
          </cell>
          <cell r="H98" t="str">
            <v>RUB</v>
          </cell>
          <cell r="I98">
            <v>1</v>
          </cell>
          <cell r="J98" t="str">
            <v>ШТ</v>
          </cell>
          <cell r="K98">
            <v>43157</v>
          </cell>
        </row>
        <row r="99">
          <cell r="E99">
            <v>8816</v>
          </cell>
          <cell r="F99" t="str">
            <v>Гайка накидная для пистолета Swing</v>
          </cell>
          <cell r="G99">
            <v>2161.02</v>
          </cell>
          <cell r="H99" t="str">
            <v>RUB</v>
          </cell>
          <cell r="I99">
            <v>1</v>
          </cell>
          <cell r="J99" t="str">
            <v>ШТ</v>
          </cell>
          <cell r="K99">
            <v>43157</v>
          </cell>
        </row>
        <row r="100">
          <cell r="E100">
            <v>8862</v>
          </cell>
          <cell r="F100" t="str">
            <v>Статор D6-6 Twister</v>
          </cell>
          <cell r="G100">
            <v>2917.37</v>
          </cell>
          <cell r="H100" t="str">
            <v>RUB</v>
          </cell>
          <cell r="I100">
            <v>1</v>
          </cell>
          <cell r="J100" t="str">
            <v>ШТ</v>
          </cell>
          <cell r="K100">
            <v>43157</v>
          </cell>
        </row>
        <row r="101">
          <cell r="E101">
            <v>9360</v>
          </cell>
          <cell r="F101" t="str">
            <v>Трансформатор пониж. 400/42В 100Вт G5</v>
          </cell>
          <cell r="G101">
            <v>4343.22</v>
          </cell>
          <cell r="H101" t="str">
            <v>RUB</v>
          </cell>
          <cell r="I101">
            <v>1</v>
          </cell>
          <cell r="J101" t="str">
            <v>ШТ</v>
          </cell>
          <cell r="K101">
            <v>43157</v>
          </cell>
        </row>
        <row r="102">
          <cell r="E102">
            <v>9367</v>
          </cell>
          <cell r="F102" t="str">
            <v>Манометр 0-4 бар D50мм задн</v>
          </cell>
          <cell r="G102">
            <v>399.79</v>
          </cell>
          <cell r="H102" t="str">
            <v>RUB</v>
          </cell>
          <cell r="I102">
            <v>1</v>
          </cell>
          <cell r="J102" t="str">
            <v>ШТ</v>
          </cell>
          <cell r="K102">
            <v>43157</v>
          </cell>
        </row>
        <row r="103">
          <cell r="E103">
            <v>9370</v>
          </cell>
          <cell r="F103" t="str">
            <v>Автомат защитный PKZMO-2,5 с в.к</v>
          </cell>
          <cell r="G103">
            <v>4105.93</v>
          </cell>
          <cell r="H103" t="str">
            <v>RUB</v>
          </cell>
          <cell r="I103">
            <v>1</v>
          </cell>
          <cell r="J103" t="str">
            <v>ШТ</v>
          </cell>
          <cell r="K103">
            <v>43157</v>
          </cell>
        </row>
        <row r="104">
          <cell r="E104">
            <v>9371</v>
          </cell>
          <cell r="F104" t="str">
            <v>Автомат защитный PKZMO-16 с в.к</v>
          </cell>
          <cell r="G104">
            <v>4538.1400000000003</v>
          </cell>
          <cell r="H104" t="str">
            <v>RUB</v>
          </cell>
          <cell r="I104">
            <v>1</v>
          </cell>
          <cell r="J104" t="str">
            <v>ШТ</v>
          </cell>
          <cell r="K104">
            <v>43157</v>
          </cell>
        </row>
        <row r="105">
          <cell r="E105">
            <v>9478</v>
          </cell>
          <cell r="F105" t="str">
            <v>Плита Диамант 12,5 1250х2500</v>
          </cell>
          <cell r="G105">
            <v>518.94000000000005</v>
          </cell>
          <cell r="H105" t="str">
            <v>RUB</v>
          </cell>
          <cell r="I105">
            <v>1</v>
          </cell>
          <cell r="J105" t="str">
            <v>М2</v>
          </cell>
          <cell r="K105">
            <v>42501</v>
          </cell>
        </row>
        <row r="106">
          <cell r="E106">
            <v>9500</v>
          </cell>
          <cell r="F106" t="str">
            <v>МП 75 30кг (40)</v>
          </cell>
          <cell r="G106">
            <v>295.29000000000002</v>
          </cell>
          <cell r="H106" t="str">
            <v>RUB</v>
          </cell>
          <cell r="I106">
            <v>1</v>
          </cell>
          <cell r="J106" t="str">
            <v>ШТ</v>
          </cell>
          <cell r="K106">
            <v>43206</v>
          </cell>
        </row>
        <row r="107">
          <cell r="E107">
            <v>10132</v>
          </cell>
          <cell r="F107" t="str">
            <v>Рубанок кромочный 45х22,5 Кантенхобель</v>
          </cell>
          <cell r="G107">
            <v>3928.11</v>
          </cell>
          <cell r="H107" t="str">
            <v>RUB</v>
          </cell>
          <cell r="I107">
            <v>1</v>
          </cell>
          <cell r="J107" t="str">
            <v>ШТ</v>
          </cell>
          <cell r="K107">
            <v>43070</v>
          </cell>
        </row>
        <row r="108">
          <cell r="E108">
            <v>10157</v>
          </cell>
          <cell r="F108" t="str">
            <v>Крышка воздушного фильтра компрессора К2</v>
          </cell>
          <cell r="G108">
            <v>486.22</v>
          </cell>
          <cell r="H108" t="str">
            <v>RUB</v>
          </cell>
          <cell r="I108">
            <v>1</v>
          </cell>
          <cell r="J108" t="str">
            <v>ШТ</v>
          </cell>
          <cell r="K108">
            <v>43157</v>
          </cell>
        </row>
        <row r="109">
          <cell r="E109">
            <v>10163</v>
          </cell>
          <cell r="F109" t="str">
            <v>Вал дозирующии НМ 22/24 50 л/мин</v>
          </cell>
          <cell r="G109">
            <v>16639.830000000002</v>
          </cell>
          <cell r="H109" t="str">
            <v>RUB</v>
          </cell>
          <cell r="I109">
            <v>1</v>
          </cell>
          <cell r="J109" t="str">
            <v>ШТ</v>
          </cell>
          <cell r="K109">
            <v>43157</v>
          </cell>
        </row>
        <row r="110">
          <cell r="E110">
            <v>10411</v>
          </cell>
          <cell r="F110" t="str">
            <v>Шар д/промывки d 17мм</v>
          </cell>
          <cell r="G110">
            <v>59.43</v>
          </cell>
          <cell r="H110" t="str">
            <v>RUB</v>
          </cell>
          <cell r="I110">
            <v>1</v>
          </cell>
          <cell r="J110" t="str">
            <v>ШТ</v>
          </cell>
          <cell r="K110">
            <v>43157</v>
          </cell>
        </row>
        <row r="111">
          <cell r="E111">
            <v>10543</v>
          </cell>
          <cell r="F111" t="str">
            <v>Статор D4-3 pin TWISTER</v>
          </cell>
          <cell r="G111">
            <v>2807.6</v>
          </cell>
          <cell r="H111" t="str">
            <v>RUB</v>
          </cell>
          <cell r="I111">
            <v>1</v>
          </cell>
          <cell r="J111" t="str">
            <v>ШТ</v>
          </cell>
          <cell r="K111">
            <v>43157</v>
          </cell>
        </row>
        <row r="112">
          <cell r="E112">
            <v>10904</v>
          </cell>
          <cell r="F112" t="str">
            <v>Статор D5-2,5 PIN TWISTER</v>
          </cell>
          <cell r="G112">
            <v>3060</v>
          </cell>
          <cell r="H112" t="str">
            <v>RUB</v>
          </cell>
          <cell r="I112">
            <v>1</v>
          </cell>
          <cell r="J112" t="str">
            <v>ШТ</v>
          </cell>
          <cell r="K112">
            <v>43157</v>
          </cell>
        </row>
        <row r="113">
          <cell r="E113">
            <v>10905</v>
          </cell>
          <cell r="F113" t="str">
            <v>Статор  D8-1,5 pin TWISTER</v>
          </cell>
          <cell r="G113">
            <v>3948.21</v>
          </cell>
          <cell r="H113" t="str">
            <v>RUB</v>
          </cell>
          <cell r="I113">
            <v>1</v>
          </cell>
          <cell r="J113" t="str">
            <v>ШТ</v>
          </cell>
          <cell r="K113">
            <v>43157</v>
          </cell>
        </row>
        <row r="114">
          <cell r="E114">
            <v>11478</v>
          </cell>
          <cell r="F114" t="str">
            <v>Прокладка с кольцом для Geka выс давл</v>
          </cell>
          <cell r="G114">
            <v>135.08000000000001</v>
          </cell>
          <cell r="H114" t="str">
            <v>RUB</v>
          </cell>
          <cell r="I114">
            <v>1</v>
          </cell>
          <cell r="J114" t="str">
            <v>ШТ</v>
          </cell>
          <cell r="K114">
            <v>43157</v>
          </cell>
        </row>
        <row r="115">
          <cell r="E115">
            <v>11797</v>
          </cell>
          <cell r="F115" t="str">
            <v>Расходомер воды 2500л./час (комплект)</v>
          </cell>
          <cell r="G115">
            <v>10416.09</v>
          </cell>
          <cell r="H115" t="str">
            <v>RUB</v>
          </cell>
          <cell r="I115">
            <v>1</v>
          </cell>
          <cell r="J115" t="str">
            <v>ШТ</v>
          </cell>
          <cell r="K115">
            <v>43157</v>
          </cell>
        </row>
        <row r="116">
          <cell r="E116">
            <v>12040</v>
          </cell>
          <cell r="F116" t="str">
            <v>Контакт вспомогательный 11 DIL Е</v>
          </cell>
          <cell r="G116">
            <v>356.57</v>
          </cell>
          <cell r="H116" t="str">
            <v>RUB</v>
          </cell>
          <cell r="I116">
            <v>1</v>
          </cell>
          <cell r="J116" t="str">
            <v>ШТ</v>
          </cell>
          <cell r="K116">
            <v>43157</v>
          </cell>
        </row>
        <row r="117">
          <cell r="E117">
            <v>12577</v>
          </cell>
          <cell r="F117" t="str">
            <v>Розетка П 3х16 А синяя</v>
          </cell>
          <cell r="G117">
            <v>1080.51</v>
          </cell>
          <cell r="H117" t="str">
            <v>RUB</v>
          </cell>
          <cell r="I117">
            <v>1</v>
          </cell>
          <cell r="J117" t="str">
            <v>ШТ</v>
          </cell>
          <cell r="K117">
            <v>43157</v>
          </cell>
        </row>
        <row r="118">
          <cell r="E118">
            <v>12593</v>
          </cell>
          <cell r="F118" t="str">
            <v>Труба смесительная  HM 104/204 620 мм</v>
          </cell>
          <cell r="G118">
            <v>11345.34</v>
          </cell>
          <cell r="H118" t="str">
            <v>RUB</v>
          </cell>
          <cell r="I118">
            <v>1</v>
          </cell>
          <cell r="J118" t="str">
            <v>ШТ</v>
          </cell>
          <cell r="K118">
            <v>43157</v>
          </cell>
        </row>
        <row r="119">
          <cell r="E119">
            <v>19606</v>
          </cell>
          <cell r="F119" t="str">
            <v>Клапан электромагнитныи G5</v>
          </cell>
          <cell r="G119">
            <v>3457.63</v>
          </cell>
          <cell r="H119" t="str">
            <v>RUB</v>
          </cell>
          <cell r="I119">
            <v>1</v>
          </cell>
          <cell r="J119" t="str">
            <v>ШТ</v>
          </cell>
          <cell r="K119">
            <v>43157</v>
          </cell>
        </row>
        <row r="120">
          <cell r="E120">
            <v>19607</v>
          </cell>
          <cell r="F120" t="str">
            <v>Редуктор давления воды G5</v>
          </cell>
          <cell r="G120">
            <v>8103.82</v>
          </cell>
          <cell r="H120" t="str">
            <v>RUB</v>
          </cell>
          <cell r="I120">
            <v>1</v>
          </cell>
          <cell r="J120" t="str">
            <v>ШТ</v>
          </cell>
          <cell r="K120">
            <v>43157</v>
          </cell>
        </row>
        <row r="121">
          <cell r="E121">
            <v>19913</v>
          </cell>
          <cell r="F121" t="str">
            <v>Маном 0–16 бар 1/4" зад внеш резьба 50мм</v>
          </cell>
          <cell r="G121">
            <v>394.39</v>
          </cell>
          <cell r="H121" t="str">
            <v>RUB</v>
          </cell>
          <cell r="I121">
            <v>1</v>
          </cell>
          <cell r="J121" t="str">
            <v>ШТ</v>
          </cell>
          <cell r="K121">
            <v>43157</v>
          </cell>
        </row>
        <row r="122">
          <cell r="E122">
            <v>19966</v>
          </cell>
          <cell r="F122" t="str">
            <v>Мембрана редуктора давления воды</v>
          </cell>
          <cell r="G122">
            <v>237.71</v>
          </cell>
          <cell r="H122" t="str">
            <v>RUB</v>
          </cell>
          <cell r="I122">
            <v>1</v>
          </cell>
          <cell r="J122" t="str">
            <v>ШТ</v>
          </cell>
          <cell r="K122">
            <v>43157</v>
          </cell>
        </row>
        <row r="123">
          <cell r="E123">
            <v>19967</v>
          </cell>
          <cell r="F123" t="str">
            <v>Вал смесительный НМ 2/22/24/2002</v>
          </cell>
          <cell r="G123">
            <v>6050.85</v>
          </cell>
          <cell r="H123" t="str">
            <v>RUB</v>
          </cell>
          <cell r="I123">
            <v>1</v>
          </cell>
          <cell r="J123" t="str">
            <v>ШТ</v>
          </cell>
          <cell r="K123">
            <v>43157</v>
          </cell>
        </row>
        <row r="124">
          <cell r="E124">
            <v>19992</v>
          </cell>
          <cell r="F124" t="str">
            <v>Выключатель главный 3 ф с магн</v>
          </cell>
          <cell r="G124">
            <v>7779.66</v>
          </cell>
          <cell r="H124" t="str">
            <v>RUB</v>
          </cell>
          <cell r="I124">
            <v>1</v>
          </cell>
          <cell r="J124" t="str">
            <v>ШТ</v>
          </cell>
          <cell r="K124">
            <v>43157</v>
          </cell>
        </row>
        <row r="125">
          <cell r="E125">
            <v>20357</v>
          </cell>
          <cell r="F125" t="str">
            <v>Миксер проточныи НМ24, резин труба</v>
          </cell>
          <cell r="G125">
            <v>216750</v>
          </cell>
          <cell r="H125" t="str">
            <v>RUB</v>
          </cell>
          <cell r="I125">
            <v>1</v>
          </cell>
          <cell r="J125" t="str">
            <v>ШТ</v>
          </cell>
          <cell r="K125">
            <v>43157</v>
          </cell>
        </row>
        <row r="126">
          <cell r="E126">
            <v>20388</v>
          </cell>
          <cell r="F126" t="str">
            <v>Комплект JETSET</v>
          </cell>
          <cell r="G126">
            <v>53625.64</v>
          </cell>
          <cell r="H126" t="str">
            <v>RUB</v>
          </cell>
          <cell r="I126">
            <v>1</v>
          </cell>
          <cell r="J126" t="str">
            <v>ШТ</v>
          </cell>
          <cell r="K126">
            <v>43157</v>
          </cell>
        </row>
        <row r="127">
          <cell r="E127">
            <v>21023</v>
          </cell>
          <cell r="F127" t="str">
            <v>Бетоконтакт 5кг (80)</v>
          </cell>
          <cell r="G127">
            <v>770.41</v>
          </cell>
          <cell r="H127" t="str">
            <v>RUB</v>
          </cell>
          <cell r="I127">
            <v>1</v>
          </cell>
          <cell r="J127" t="str">
            <v>ШТ</v>
          </cell>
          <cell r="K127">
            <v>43206</v>
          </cell>
        </row>
        <row r="128">
          <cell r="E128">
            <v>21024</v>
          </cell>
          <cell r="F128" t="str">
            <v>Статор FERRO</v>
          </cell>
          <cell r="G128">
            <v>18360</v>
          </cell>
          <cell r="H128" t="str">
            <v>RUB</v>
          </cell>
          <cell r="I128">
            <v>1</v>
          </cell>
          <cell r="J128" t="str">
            <v>ШТ</v>
          </cell>
          <cell r="K128">
            <v>43157</v>
          </cell>
        </row>
        <row r="129">
          <cell r="E129">
            <v>21025</v>
          </cell>
          <cell r="F129" t="str">
            <v>Ротор FERRO</v>
          </cell>
          <cell r="G129">
            <v>20313.560000000001</v>
          </cell>
          <cell r="H129" t="str">
            <v>RUB</v>
          </cell>
          <cell r="I129">
            <v>1</v>
          </cell>
          <cell r="J129" t="str">
            <v>ШТ</v>
          </cell>
          <cell r="K129">
            <v>43157</v>
          </cell>
        </row>
        <row r="130">
          <cell r="E130">
            <v>21100</v>
          </cell>
          <cell r="F130" t="str">
            <v>Шланг RONDO 25 мм 10 м</v>
          </cell>
          <cell r="G130">
            <v>10805.08</v>
          </cell>
          <cell r="H130" t="str">
            <v>RUB</v>
          </cell>
          <cell r="I130">
            <v>1</v>
          </cell>
          <cell r="J130" t="str">
            <v>ШТ</v>
          </cell>
          <cell r="K130">
            <v>43157</v>
          </cell>
        </row>
        <row r="131">
          <cell r="E131">
            <v>21101</v>
          </cell>
          <cell r="F131" t="str">
            <v>Шланг RONDO 25мм 15м</v>
          </cell>
          <cell r="G131">
            <v>14830.51</v>
          </cell>
          <cell r="H131" t="str">
            <v>RUB</v>
          </cell>
          <cell r="I131">
            <v>1</v>
          </cell>
          <cell r="J131" t="str">
            <v>ШТ</v>
          </cell>
          <cell r="K131">
            <v>43157</v>
          </cell>
        </row>
        <row r="132">
          <cell r="E132">
            <v>21102</v>
          </cell>
          <cell r="F132" t="str">
            <v>Шланг RONDO 25мм 20м</v>
          </cell>
          <cell r="G132">
            <v>18908.91</v>
          </cell>
          <cell r="H132" t="str">
            <v>RUB</v>
          </cell>
          <cell r="I132">
            <v>1</v>
          </cell>
          <cell r="J132" t="str">
            <v>ШТ</v>
          </cell>
          <cell r="K132">
            <v>43157</v>
          </cell>
        </row>
        <row r="133">
          <cell r="E133">
            <v>21104</v>
          </cell>
          <cell r="F133" t="str">
            <v>Шланг RONDO 35мм 10м</v>
          </cell>
          <cell r="G133">
            <v>17633.91</v>
          </cell>
          <cell r="H133" t="str">
            <v>RUB</v>
          </cell>
          <cell r="I133">
            <v>1</v>
          </cell>
          <cell r="J133" t="str">
            <v>ШТ</v>
          </cell>
          <cell r="K133">
            <v>43157</v>
          </cell>
        </row>
        <row r="134">
          <cell r="E134">
            <v>21105</v>
          </cell>
          <cell r="F134" t="str">
            <v>Шланг RONDO 35мм длина 20м</v>
          </cell>
          <cell r="G134">
            <v>28093.22</v>
          </cell>
          <cell r="H134" t="str">
            <v>RUB</v>
          </cell>
          <cell r="I134">
            <v>1</v>
          </cell>
          <cell r="J134" t="str">
            <v>ШТ</v>
          </cell>
          <cell r="K134">
            <v>43157</v>
          </cell>
        </row>
        <row r="135">
          <cell r="E135">
            <v>21119</v>
          </cell>
          <cell r="F135" t="str">
            <v>Шланг RONDO 35мм 13,3м</v>
          </cell>
          <cell r="G135">
            <v>16855.93</v>
          </cell>
          <cell r="H135" t="str">
            <v>RUB</v>
          </cell>
          <cell r="I135">
            <v>1</v>
          </cell>
          <cell r="J135" t="str">
            <v>ШТ</v>
          </cell>
          <cell r="K135">
            <v>43157</v>
          </cell>
        </row>
        <row r="136">
          <cell r="E136">
            <v>21399</v>
          </cell>
          <cell r="F136" t="str">
            <v>Ротор D5-2,5</v>
          </cell>
          <cell r="G136">
            <v>3542.78</v>
          </cell>
          <cell r="H136" t="str">
            <v>RUB</v>
          </cell>
          <cell r="I136">
            <v>1</v>
          </cell>
          <cell r="J136" t="str">
            <v>ШТ</v>
          </cell>
          <cell r="K136">
            <v>43157</v>
          </cell>
        </row>
        <row r="137">
          <cell r="E137">
            <v>21401</v>
          </cell>
          <cell r="F137" t="str">
            <v>Контакт вспомогательный NHI-11-PKZO</v>
          </cell>
          <cell r="G137">
            <v>594.28</v>
          </cell>
          <cell r="H137" t="str">
            <v>RUB</v>
          </cell>
          <cell r="I137">
            <v>1</v>
          </cell>
          <cell r="J137" t="str">
            <v>ШТ</v>
          </cell>
          <cell r="K137">
            <v>43157</v>
          </cell>
        </row>
        <row r="138">
          <cell r="E138">
            <v>21666</v>
          </cell>
          <cell r="F138" t="str">
            <v>Набор инструментов</v>
          </cell>
          <cell r="G138">
            <v>4862.29</v>
          </cell>
          <cell r="H138" t="str">
            <v>RUB</v>
          </cell>
          <cell r="I138">
            <v>1</v>
          </cell>
          <cell r="J138" t="str">
            <v>ШТ</v>
          </cell>
          <cell r="K138">
            <v>43157</v>
          </cell>
        </row>
        <row r="139">
          <cell r="E139">
            <v>22124</v>
          </cell>
          <cell r="F139" t="str">
            <v>Трансформатор 400-42 В 100 ВА с пред</v>
          </cell>
          <cell r="G139">
            <v>5910.38</v>
          </cell>
          <cell r="H139" t="str">
            <v>RUB</v>
          </cell>
          <cell r="I139">
            <v>1</v>
          </cell>
          <cell r="J139" t="str">
            <v>ШТ</v>
          </cell>
          <cell r="K139">
            <v>43157</v>
          </cell>
        </row>
        <row r="140">
          <cell r="E140">
            <v>23695</v>
          </cell>
          <cell r="F140" t="str">
            <v>Соединение винтовое 3/8" AG-AG</v>
          </cell>
          <cell r="G140">
            <v>410.59</v>
          </cell>
          <cell r="H140" t="str">
            <v>RUB</v>
          </cell>
          <cell r="I140">
            <v>1</v>
          </cell>
          <cell r="J140" t="str">
            <v>ШТ</v>
          </cell>
          <cell r="K140">
            <v>43157</v>
          </cell>
        </row>
        <row r="141">
          <cell r="E141">
            <v>23811</v>
          </cell>
          <cell r="F141" t="str">
            <v>Вилка поводковая ZP3 14 мм оцинк</v>
          </cell>
          <cell r="G141">
            <v>3349.58</v>
          </cell>
          <cell r="H141" t="str">
            <v>RUB</v>
          </cell>
          <cell r="I141">
            <v>1</v>
          </cell>
          <cell r="J141" t="str">
            <v>ШТ</v>
          </cell>
          <cell r="K141">
            <v>43157</v>
          </cell>
        </row>
        <row r="142">
          <cell r="E142">
            <v>36344</v>
          </cell>
          <cell r="F142" t="str">
            <v>Трансформатор 230-42 В Ритмо</v>
          </cell>
          <cell r="G142">
            <v>896.82</v>
          </cell>
          <cell r="H142" t="str">
            <v>RUB</v>
          </cell>
          <cell r="I142">
            <v>1</v>
          </cell>
          <cell r="J142" t="str">
            <v>ШТ</v>
          </cell>
          <cell r="K142">
            <v>43157</v>
          </cell>
        </row>
        <row r="143">
          <cell r="E143">
            <v>37186</v>
          </cell>
          <cell r="F143" t="str">
            <v>Статор С4-2 SWING</v>
          </cell>
          <cell r="G143">
            <v>3553.41</v>
          </cell>
          <cell r="H143" t="str">
            <v>RUB</v>
          </cell>
          <cell r="I143">
            <v>1</v>
          </cell>
          <cell r="J143" t="str">
            <v>ШТ</v>
          </cell>
          <cell r="K143">
            <v>43157</v>
          </cell>
        </row>
        <row r="144">
          <cell r="E144">
            <v>37187</v>
          </cell>
          <cell r="F144" t="str">
            <v>Ротор С4-2 SWING</v>
          </cell>
          <cell r="G144">
            <v>7918.36</v>
          </cell>
          <cell r="H144" t="str">
            <v>RUB</v>
          </cell>
          <cell r="I144">
            <v>1</v>
          </cell>
          <cell r="J144" t="str">
            <v>ШТ</v>
          </cell>
          <cell r="K144">
            <v>43157</v>
          </cell>
        </row>
        <row r="145">
          <cell r="E145">
            <v>37345</v>
          </cell>
          <cell r="F145" t="str">
            <v>Насос водяной AV3 220В G5 c+</v>
          </cell>
          <cell r="G145">
            <v>14122.25</v>
          </cell>
          <cell r="H145" t="str">
            <v>RUB</v>
          </cell>
          <cell r="I145">
            <v>1</v>
          </cell>
          <cell r="J145" t="str">
            <v>ШТ</v>
          </cell>
          <cell r="K145">
            <v>43157</v>
          </cell>
        </row>
        <row r="146">
          <cell r="E146">
            <v>37444</v>
          </cell>
          <cell r="F146" t="str">
            <v>Рабочее колесо AV3 860 GR PK65</v>
          </cell>
          <cell r="G146">
            <v>842.8</v>
          </cell>
          <cell r="H146" t="str">
            <v>RUB</v>
          </cell>
          <cell r="I146">
            <v>1</v>
          </cell>
          <cell r="J146" t="str">
            <v>ШТ</v>
          </cell>
          <cell r="K146">
            <v>43157</v>
          </cell>
        </row>
        <row r="147">
          <cell r="E147">
            <v>37592</v>
          </cell>
          <cell r="F147" t="str">
            <v>Преобразователь частот 230В 4кВт 17,6А</v>
          </cell>
          <cell r="G147">
            <v>46677.97</v>
          </cell>
          <cell r="H147" t="str">
            <v>RUB</v>
          </cell>
          <cell r="I147">
            <v>1</v>
          </cell>
          <cell r="J147" t="str">
            <v>ШТ</v>
          </cell>
          <cell r="K147">
            <v>43157</v>
          </cell>
        </row>
        <row r="148">
          <cell r="E148">
            <v>37593</v>
          </cell>
          <cell r="F148" t="str">
            <v>Муфта 25M-Teil 1 IG c двумя защелками</v>
          </cell>
          <cell r="G148">
            <v>2052.9699999999998</v>
          </cell>
          <cell r="H148" t="str">
            <v>RUB</v>
          </cell>
          <cell r="I148">
            <v>1</v>
          </cell>
          <cell r="J148" t="str">
            <v>ШТ</v>
          </cell>
          <cell r="K148">
            <v>43157</v>
          </cell>
        </row>
        <row r="149">
          <cell r="E149">
            <v>38691</v>
          </cell>
          <cell r="F149" t="str">
            <v>Профиль MW 3000х75х50х06</v>
          </cell>
          <cell r="G149">
            <v>156.97</v>
          </cell>
          <cell r="H149" t="str">
            <v>RUB</v>
          </cell>
          <cell r="I149">
            <v>1</v>
          </cell>
          <cell r="J149" t="str">
            <v>М</v>
          </cell>
          <cell r="K149">
            <v>43070</v>
          </cell>
        </row>
        <row r="150">
          <cell r="E150">
            <v>38697</v>
          </cell>
          <cell r="F150" t="str">
            <v>Профиль MW 3000х100х50х06 (8/64)</v>
          </cell>
          <cell r="G150">
            <v>184.57</v>
          </cell>
          <cell r="H150" t="str">
            <v>RUB</v>
          </cell>
          <cell r="I150">
            <v>1</v>
          </cell>
          <cell r="J150" t="str">
            <v>М</v>
          </cell>
          <cell r="K150">
            <v>43070</v>
          </cell>
        </row>
        <row r="151">
          <cell r="E151">
            <v>39261</v>
          </cell>
          <cell r="F151" t="str">
            <v>Нож д/резака Штрайфентреннер</v>
          </cell>
          <cell r="G151">
            <v>159.21</v>
          </cell>
          <cell r="H151" t="str">
            <v>RUB</v>
          </cell>
          <cell r="I151">
            <v>1</v>
          </cell>
          <cell r="J151" t="str">
            <v>ШТ</v>
          </cell>
          <cell r="K151">
            <v>42016</v>
          </cell>
        </row>
        <row r="152">
          <cell r="E152">
            <v>39286</v>
          </cell>
          <cell r="F152" t="str">
            <v>Блок арматурный латунный DK06FN-1/2  E</v>
          </cell>
          <cell r="G152">
            <v>23771.19</v>
          </cell>
          <cell r="H152" t="str">
            <v>RUB</v>
          </cell>
          <cell r="I152">
            <v>1</v>
          </cell>
          <cell r="J152" t="str">
            <v>ШТ</v>
          </cell>
          <cell r="K152">
            <v>43157</v>
          </cell>
        </row>
        <row r="153">
          <cell r="E153">
            <v>39309</v>
          </cell>
          <cell r="F153" t="str">
            <v>Резак узкий Штрейфентреннер</v>
          </cell>
          <cell r="G153">
            <v>2529.4</v>
          </cell>
          <cell r="H153" t="str">
            <v>RUB</v>
          </cell>
          <cell r="I153">
            <v>1</v>
          </cell>
          <cell r="J153" t="str">
            <v>ШТ</v>
          </cell>
          <cell r="K153">
            <v>43070</v>
          </cell>
        </row>
        <row r="154">
          <cell r="E154">
            <v>39371</v>
          </cell>
          <cell r="F154" t="str">
            <v>Соединение для шланга 1/2" IG Tülle 1/2"</v>
          </cell>
          <cell r="G154">
            <v>486.22</v>
          </cell>
          <cell r="H154" t="str">
            <v>RUB</v>
          </cell>
          <cell r="I154">
            <v>1</v>
          </cell>
          <cell r="J154" t="str">
            <v>ШТ</v>
          </cell>
          <cell r="K154">
            <v>43157</v>
          </cell>
        </row>
        <row r="155">
          <cell r="E155">
            <v>39868</v>
          </cell>
          <cell r="F155" t="str">
            <v>Смеситель ROTOQUIRL Jumbo  R-насоса</v>
          </cell>
          <cell r="G155">
            <v>43285.98</v>
          </cell>
          <cell r="H155" t="str">
            <v>RUB</v>
          </cell>
          <cell r="I155">
            <v>1</v>
          </cell>
          <cell r="J155" t="str">
            <v>ШТ</v>
          </cell>
          <cell r="K155">
            <v>42958</v>
          </cell>
        </row>
        <row r="156">
          <cell r="E156">
            <v>40426</v>
          </cell>
          <cell r="F156" t="str">
            <v>Насадка регулировочный клапан</v>
          </cell>
          <cell r="G156">
            <v>2809.32</v>
          </cell>
          <cell r="H156" t="str">
            <v>RUB</v>
          </cell>
          <cell r="I156">
            <v>1</v>
          </cell>
          <cell r="J156" t="str">
            <v>ШТ</v>
          </cell>
          <cell r="K156">
            <v>43157</v>
          </cell>
        </row>
        <row r="157">
          <cell r="E157">
            <v>40428</v>
          </cell>
          <cell r="F157" t="str">
            <v>Спускной клапан</v>
          </cell>
          <cell r="G157">
            <v>648.30999999999995</v>
          </cell>
          <cell r="H157" t="str">
            <v>RUB</v>
          </cell>
          <cell r="I157">
            <v>1</v>
          </cell>
          <cell r="J157" t="str">
            <v>ШТ</v>
          </cell>
          <cell r="K157">
            <v>43157</v>
          </cell>
        </row>
        <row r="158">
          <cell r="E158">
            <v>40671</v>
          </cell>
          <cell r="F158" t="str">
            <v>Корпус вилки  10Е</v>
          </cell>
          <cell r="G158">
            <v>540.25</v>
          </cell>
          <cell r="H158" t="str">
            <v>RUB</v>
          </cell>
          <cell r="I158">
            <v>1</v>
          </cell>
          <cell r="J158" t="str">
            <v>ШТ</v>
          </cell>
          <cell r="K158">
            <v>43157</v>
          </cell>
        </row>
        <row r="159">
          <cell r="E159">
            <v>40729</v>
          </cell>
          <cell r="F159" t="str">
            <v>Соединение 25мм "М" 1' внутр резьба</v>
          </cell>
          <cell r="G159">
            <v>3241.53</v>
          </cell>
          <cell r="H159" t="str">
            <v>RUB</v>
          </cell>
          <cell r="I159">
            <v>1</v>
          </cell>
          <cell r="J159" t="str">
            <v>ШТ</v>
          </cell>
          <cell r="K159">
            <v>43157</v>
          </cell>
        </row>
        <row r="160">
          <cell r="E160">
            <v>40912</v>
          </cell>
          <cell r="F160" t="str">
            <v>Тифенгрунд 10л (33)</v>
          </cell>
          <cell r="G160">
            <v>627.79</v>
          </cell>
          <cell r="H160" t="str">
            <v>RUB</v>
          </cell>
          <cell r="I160">
            <v>1</v>
          </cell>
          <cell r="J160" t="str">
            <v>ШТ</v>
          </cell>
          <cell r="K160">
            <v>43206</v>
          </cell>
        </row>
        <row r="161">
          <cell r="E161">
            <v>42587</v>
          </cell>
          <cell r="F161" t="str">
            <v>Электропривод 0,75кВт 28об/м ZFQ-38</v>
          </cell>
          <cell r="G161">
            <v>32794.230000000003</v>
          </cell>
          <cell r="H161" t="str">
            <v>RUB</v>
          </cell>
          <cell r="I161">
            <v>1</v>
          </cell>
          <cell r="J161" t="str">
            <v>ШТ</v>
          </cell>
          <cell r="K161">
            <v>42177</v>
          </cell>
        </row>
        <row r="162">
          <cell r="E162">
            <v>42599</v>
          </cell>
          <cell r="F162" t="str">
            <v>Автомат защитный PKZMO-1</v>
          </cell>
          <cell r="G162">
            <v>2809.32</v>
          </cell>
          <cell r="H162" t="str">
            <v>RUB</v>
          </cell>
          <cell r="I162">
            <v>1</v>
          </cell>
          <cell r="J162" t="str">
            <v>ШТ</v>
          </cell>
          <cell r="K162">
            <v>43157</v>
          </cell>
        </row>
        <row r="163">
          <cell r="E163">
            <v>42600</v>
          </cell>
          <cell r="F163" t="str">
            <v>Автомат защитный PKZMO-1,6</v>
          </cell>
          <cell r="G163">
            <v>3997.88</v>
          </cell>
          <cell r="H163" t="str">
            <v>RUB</v>
          </cell>
          <cell r="I163">
            <v>1</v>
          </cell>
          <cell r="J163" t="str">
            <v>ШТ</v>
          </cell>
          <cell r="K163">
            <v>43157</v>
          </cell>
        </row>
        <row r="164">
          <cell r="E164">
            <v>42601</v>
          </cell>
          <cell r="F164" t="str">
            <v>Автомат защитный PKZMO-2,5</v>
          </cell>
          <cell r="G164">
            <v>2966.1</v>
          </cell>
          <cell r="H164" t="str">
            <v>RUB</v>
          </cell>
          <cell r="I164">
            <v>1</v>
          </cell>
          <cell r="J164" t="str">
            <v>ШТ</v>
          </cell>
          <cell r="K164">
            <v>43157</v>
          </cell>
        </row>
        <row r="165">
          <cell r="E165">
            <v>42602</v>
          </cell>
          <cell r="F165" t="str">
            <v>Автомат защитный PKZMO-16</v>
          </cell>
          <cell r="G165">
            <v>3133.47</v>
          </cell>
          <cell r="H165" t="str">
            <v>RUB</v>
          </cell>
          <cell r="I165">
            <v>1</v>
          </cell>
          <cell r="J165" t="str">
            <v>ШТ</v>
          </cell>
          <cell r="K165">
            <v>43157</v>
          </cell>
        </row>
        <row r="166">
          <cell r="E166">
            <v>42845</v>
          </cell>
          <cell r="F166" t="str">
            <v>СТАТОР R 7 - 3S WF</v>
          </cell>
          <cell r="G166">
            <v>8773.7999999999993</v>
          </cell>
          <cell r="H166" t="str">
            <v>RUB</v>
          </cell>
          <cell r="I166">
            <v>1</v>
          </cell>
          <cell r="J166" t="str">
            <v>ШТ</v>
          </cell>
          <cell r="K166">
            <v>43157</v>
          </cell>
        </row>
        <row r="167">
          <cell r="E167">
            <v>43551</v>
          </cell>
          <cell r="F167" t="str">
            <v>Автомат защитный 16-20A PKZM 0-20</v>
          </cell>
          <cell r="G167">
            <v>3889.83</v>
          </cell>
          <cell r="H167" t="str">
            <v>RUB</v>
          </cell>
          <cell r="I167">
            <v>1</v>
          </cell>
          <cell r="J167" t="str">
            <v>ШТ</v>
          </cell>
          <cell r="K167">
            <v>43157</v>
          </cell>
        </row>
        <row r="168">
          <cell r="E168">
            <v>44334</v>
          </cell>
          <cell r="F168" t="str">
            <v>Колпак вдувнои G5 комплект</v>
          </cell>
          <cell r="G168">
            <v>59536.02</v>
          </cell>
          <cell r="H168" t="str">
            <v>RUB</v>
          </cell>
          <cell r="I168">
            <v>1</v>
          </cell>
          <cell r="J168" t="str">
            <v>ШТ</v>
          </cell>
          <cell r="K168">
            <v>43157</v>
          </cell>
        </row>
        <row r="169">
          <cell r="E169">
            <v>45647</v>
          </cell>
          <cell r="F169" t="str">
            <v>Фартук подающ бараб G5/G5c</v>
          </cell>
          <cell r="G169">
            <v>2052.9699999999998</v>
          </cell>
          <cell r="H169" t="str">
            <v>RUB</v>
          </cell>
          <cell r="I169">
            <v>1</v>
          </cell>
          <cell r="J169" t="str">
            <v>ШТ</v>
          </cell>
          <cell r="K169">
            <v>43157</v>
          </cell>
        </row>
        <row r="170">
          <cell r="E170">
            <v>45830</v>
          </cell>
          <cell r="F170" t="str">
            <v>Фланец нижний R-насос 2" с ниппелем ZP3</v>
          </cell>
          <cell r="G170">
            <v>11021.18</v>
          </cell>
          <cell r="H170" t="str">
            <v>RUB</v>
          </cell>
          <cell r="I170">
            <v>1</v>
          </cell>
          <cell r="J170" t="str">
            <v>ШТ</v>
          </cell>
          <cell r="K170">
            <v>43157</v>
          </cell>
        </row>
        <row r="171">
          <cell r="E171">
            <v>45870</v>
          </cell>
          <cell r="F171" t="str">
            <v>Автомат защитный PKZMO-6,3</v>
          </cell>
          <cell r="G171">
            <v>3781.78</v>
          </cell>
          <cell r="H171" t="str">
            <v>RUB</v>
          </cell>
          <cell r="I171">
            <v>1</v>
          </cell>
          <cell r="J171" t="str">
            <v>ШТ</v>
          </cell>
          <cell r="K171">
            <v>43157</v>
          </cell>
        </row>
        <row r="172">
          <cell r="E172">
            <v>46166</v>
          </cell>
          <cell r="F172" t="str">
            <v>Подвес-клипс прямой (100)</v>
          </cell>
          <cell r="G172">
            <v>1250.26</v>
          </cell>
          <cell r="H172" t="str">
            <v>RUB</v>
          </cell>
          <cell r="I172">
            <v>1</v>
          </cell>
          <cell r="J172" t="str">
            <v>ПАЧ</v>
          </cell>
          <cell r="K172">
            <v>43070</v>
          </cell>
        </row>
        <row r="173">
          <cell r="E173">
            <v>46379</v>
          </cell>
          <cell r="F173" t="str">
            <v>Автомат защитный PXL-0,5/1ф</v>
          </cell>
          <cell r="G173">
            <v>1620.76</v>
          </cell>
          <cell r="H173" t="str">
            <v>RUB</v>
          </cell>
          <cell r="I173">
            <v>1</v>
          </cell>
          <cell r="J173" t="str">
            <v>ШТ</v>
          </cell>
          <cell r="K173">
            <v>43157</v>
          </cell>
        </row>
        <row r="174">
          <cell r="E174">
            <v>46473</v>
          </cell>
          <cell r="F174" t="str">
            <v>Барабан для G 5</v>
          </cell>
          <cell r="G174">
            <v>9076.2800000000007</v>
          </cell>
          <cell r="H174" t="str">
            <v>RUB</v>
          </cell>
          <cell r="I174">
            <v>1</v>
          </cell>
          <cell r="J174" t="str">
            <v>ШТ</v>
          </cell>
          <cell r="K174">
            <v>43157</v>
          </cell>
        </row>
        <row r="175">
          <cell r="E175">
            <v>46838</v>
          </cell>
          <cell r="F175" t="str">
            <v>Профиль UA 6000х100х40х2</v>
          </cell>
          <cell r="G175">
            <v>1678.56</v>
          </cell>
          <cell r="H175" t="str">
            <v>RUB</v>
          </cell>
          <cell r="I175">
            <v>1</v>
          </cell>
          <cell r="J175" t="str">
            <v>ШТ</v>
          </cell>
          <cell r="K175">
            <v>43213</v>
          </cell>
        </row>
        <row r="176">
          <cell r="E176">
            <v>47090</v>
          </cell>
          <cell r="F176" t="str">
            <v>Преобразователь частотн VS-606V7 7,5 kW</v>
          </cell>
          <cell r="G176">
            <v>78012.710000000006</v>
          </cell>
          <cell r="H176" t="str">
            <v>RUB</v>
          </cell>
          <cell r="I176">
            <v>1</v>
          </cell>
          <cell r="J176" t="str">
            <v>ШТ</v>
          </cell>
          <cell r="K176">
            <v>43157</v>
          </cell>
        </row>
        <row r="177">
          <cell r="E177">
            <v>47395</v>
          </cell>
          <cell r="F177" t="str">
            <v>Рем.комплект ред. давл.воды DK06FN 1/2"</v>
          </cell>
          <cell r="G177">
            <v>4213.9799999999996</v>
          </cell>
          <cell r="H177" t="str">
            <v>RUB</v>
          </cell>
          <cell r="I177">
            <v>1</v>
          </cell>
          <cell r="J177" t="str">
            <v>ШТ</v>
          </cell>
          <cell r="K177">
            <v>43157</v>
          </cell>
        </row>
        <row r="178">
          <cell r="E178">
            <v>47415</v>
          </cell>
          <cell r="F178" t="str">
            <v>Плита Belgravia R E22 600х600х12,5 15мм</v>
          </cell>
          <cell r="G178">
            <v>621.6</v>
          </cell>
          <cell r="H178" t="str">
            <v>RUB</v>
          </cell>
          <cell r="I178">
            <v>1</v>
          </cell>
          <cell r="J178" t="str">
            <v>М2</v>
          </cell>
          <cell r="K178">
            <v>43206</v>
          </cell>
        </row>
        <row r="179">
          <cell r="E179">
            <v>47621</v>
          </cell>
          <cell r="F179" t="str">
            <v>Фланец откидной с рукояткой G54</v>
          </cell>
          <cell r="G179">
            <v>8644.07</v>
          </cell>
          <cell r="H179" t="str">
            <v>RUB</v>
          </cell>
          <cell r="I179">
            <v>1</v>
          </cell>
          <cell r="J179" t="str">
            <v>ШТ</v>
          </cell>
          <cell r="K179">
            <v>43157</v>
          </cell>
        </row>
        <row r="180">
          <cell r="E180">
            <v>47681</v>
          </cell>
          <cell r="F180" t="str">
            <v>Фланец нижний D-насос 1 1/4" с ниппелем</v>
          </cell>
          <cell r="G180">
            <v>3133.47</v>
          </cell>
          <cell r="H180" t="str">
            <v>RUB</v>
          </cell>
          <cell r="I180">
            <v>1</v>
          </cell>
          <cell r="J180" t="str">
            <v>ШТ</v>
          </cell>
          <cell r="K180">
            <v>43157</v>
          </cell>
        </row>
        <row r="181">
          <cell r="E181">
            <v>47722</v>
          </cell>
          <cell r="F181" t="str">
            <v>Компрессор воздушный DT-4 230B</v>
          </cell>
          <cell r="G181">
            <v>43220.34</v>
          </cell>
          <cell r="H181" t="str">
            <v>RUB</v>
          </cell>
          <cell r="I181">
            <v>1</v>
          </cell>
          <cell r="J181" t="str">
            <v>ШТ</v>
          </cell>
          <cell r="K181">
            <v>43157</v>
          </cell>
        </row>
        <row r="182">
          <cell r="E182">
            <v>47892</v>
          </cell>
          <cell r="F182" t="str">
            <v>Ротор А3-2L</v>
          </cell>
          <cell r="G182">
            <v>8590.0400000000009</v>
          </cell>
          <cell r="H182" t="str">
            <v>RUB</v>
          </cell>
          <cell r="I182">
            <v>1</v>
          </cell>
          <cell r="J182" t="str">
            <v>ШТ</v>
          </cell>
          <cell r="K182">
            <v>43157</v>
          </cell>
        </row>
        <row r="183">
          <cell r="E183">
            <v>47893</v>
          </cell>
          <cell r="F183" t="str">
            <v>Статор А3-2L</v>
          </cell>
          <cell r="G183">
            <v>2431.14</v>
          </cell>
          <cell r="H183" t="str">
            <v>RUB</v>
          </cell>
          <cell r="I183">
            <v>1</v>
          </cell>
          <cell r="J183" t="str">
            <v>ШТ</v>
          </cell>
          <cell r="K183">
            <v>43157</v>
          </cell>
        </row>
        <row r="184">
          <cell r="E184">
            <v>47985</v>
          </cell>
          <cell r="F184" t="str">
            <v>Труба резиновая смесительная</v>
          </cell>
          <cell r="G184">
            <v>6699.15</v>
          </cell>
          <cell r="H184" t="str">
            <v>RUB</v>
          </cell>
          <cell r="I184">
            <v>1</v>
          </cell>
          <cell r="J184" t="str">
            <v>ШТ</v>
          </cell>
          <cell r="K184">
            <v>43157</v>
          </cell>
        </row>
        <row r="185">
          <cell r="E185">
            <v>48015</v>
          </cell>
          <cell r="F185" t="str">
            <v>Заглушка ПВХ 1"</v>
          </cell>
          <cell r="G185">
            <v>47.5</v>
          </cell>
          <cell r="H185" t="str">
            <v>RUB</v>
          </cell>
          <cell r="I185">
            <v>1</v>
          </cell>
          <cell r="J185" t="str">
            <v>ШТ</v>
          </cell>
          <cell r="K185">
            <v>42958</v>
          </cell>
        </row>
        <row r="186">
          <cell r="E186">
            <v>48223</v>
          </cell>
          <cell r="F186" t="str">
            <v>Машина штукатурная G5 Super</v>
          </cell>
          <cell r="G186">
            <v>483869.71</v>
          </cell>
          <cell r="H186" t="str">
            <v>RUB</v>
          </cell>
          <cell r="I186">
            <v>1</v>
          </cell>
          <cell r="J186" t="str">
            <v>ШТ</v>
          </cell>
          <cell r="K186">
            <v>42555</v>
          </cell>
        </row>
        <row r="187">
          <cell r="E187">
            <v>48565</v>
          </cell>
          <cell r="F187" t="str">
            <v>Ротор В4-1,5 L нержав сталь</v>
          </cell>
          <cell r="G187">
            <v>8211.86</v>
          </cell>
          <cell r="H187" t="str">
            <v>RUB</v>
          </cell>
          <cell r="I187">
            <v>1</v>
          </cell>
          <cell r="J187" t="str">
            <v>ШТ</v>
          </cell>
          <cell r="K187">
            <v>43157</v>
          </cell>
        </row>
        <row r="188">
          <cell r="E188">
            <v>48566</v>
          </cell>
          <cell r="F188" t="str">
            <v>Статор В4-1,5L wf</v>
          </cell>
          <cell r="G188">
            <v>4167.57</v>
          </cell>
          <cell r="H188" t="str">
            <v>RUB</v>
          </cell>
          <cell r="I188">
            <v>1</v>
          </cell>
          <cell r="J188" t="str">
            <v>ШТ</v>
          </cell>
          <cell r="K188">
            <v>43157</v>
          </cell>
        </row>
        <row r="189">
          <cell r="E189">
            <v>48625</v>
          </cell>
          <cell r="F189" t="str">
            <v>Плита Plaza 600 G1 1200х600х9,5мм</v>
          </cell>
          <cell r="G189">
            <v>602.97</v>
          </cell>
          <cell r="H189" t="str">
            <v>RUB</v>
          </cell>
          <cell r="I189">
            <v>1</v>
          </cell>
          <cell r="J189" t="str">
            <v>М2</v>
          </cell>
          <cell r="K189">
            <v>43206</v>
          </cell>
        </row>
        <row r="190">
          <cell r="E190">
            <v>48776</v>
          </cell>
          <cell r="F190" t="str">
            <v>Насос растворныи ZP3 FU 400 бол бункер</v>
          </cell>
          <cell r="G190">
            <v>370762.71</v>
          </cell>
          <cell r="H190" t="str">
            <v>RUB</v>
          </cell>
          <cell r="I190">
            <v>1</v>
          </cell>
          <cell r="J190" t="str">
            <v>ШТ</v>
          </cell>
          <cell r="K190">
            <v>42325</v>
          </cell>
        </row>
        <row r="191">
          <cell r="E191">
            <v>48800</v>
          </cell>
          <cell r="F191" t="str">
            <v>Вал насосa ZP-3, 2-х рядный длинный</v>
          </cell>
          <cell r="G191">
            <v>11129.24</v>
          </cell>
          <cell r="H191" t="str">
            <v>RUB</v>
          </cell>
          <cell r="I191">
            <v>1</v>
          </cell>
          <cell r="J191" t="str">
            <v>ШТ</v>
          </cell>
          <cell r="K191">
            <v>43157</v>
          </cell>
        </row>
        <row r="192">
          <cell r="E192">
            <v>49373</v>
          </cell>
          <cell r="F192" t="str">
            <v>Лента для швов АКВАПАНЕЛЬ 50000х100</v>
          </cell>
          <cell r="G192">
            <v>924.38</v>
          </cell>
          <cell r="H192" t="str">
            <v>RUB</v>
          </cell>
          <cell r="I192">
            <v>1</v>
          </cell>
          <cell r="J192" t="str">
            <v>ШТ</v>
          </cell>
          <cell r="K192">
            <v>43070</v>
          </cell>
        </row>
        <row r="193">
          <cell r="E193">
            <v>49376</v>
          </cell>
          <cell r="F193" t="str">
            <v>Клей для швов Aquapanel 310 ml</v>
          </cell>
          <cell r="G193">
            <v>530.4</v>
          </cell>
          <cell r="H193" t="str">
            <v>RUB</v>
          </cell>
          <cell r="I193">
            <v>1</v>
          </cell>
          <cell r="J193" t="str">
            <v>ШТ</v>
          </cell>
          <cell r="K193">
            <v>43070</v>
          </cell>
        </row>
        <row r="194">
          <cell r="E194">
            <v>50107</v>
          </cell>
          <cell r="F194" t="str">
            <v>Аквапанель Внутренняя 1200х900х12,5 (50)</v>
          </cell>
          <cell r="G194">
            <v>650</v>
          </cell>
          <cell r="H194" t="str">
            <v>RUB</v>
          </cell>
          <cell r="I194">
            <v>1</v>
          </cell>
          <cell r="J194" t="str">
            <v>М2</v>
          </cell>
          <cell r="K194">
            <v>43070</v>
          </cell>
        </row>
        <row r="195">
          <cell r="E195">
            <v>50344</v>
          </cell>
          <cell r="F195" t="str">
            <v>Плита Plaza 600 Regula 600х600х9,5мм</v>
          </cell>
          <cell r="G195">
            <v>535.51</v>
          </cell>
          <cell r="H195" t="str">
            <v>RUB</v>
          </cell>
          <cell r="I195">
            <v>1</v>
          </cell>
          <cell r="J195" t="str">
            <v>М2</v>
          </cell>
          <cell r="K195">
            <v>43206</v>
          </cell>
        </row>
        <row r="196">
          <cell r="E196">
            <v>50783</v>
          </cell>
          <cell r="F196" t="str">
            <v>Ручка рег 4,7 KOHM с резьб соединением</v>
          </cell>
          <cell r="G196">
            <v>2593.2199999999998</v>
          </cell>
          <cell r="H196" t="str">
            <v>RUB</v>
          </cell>
          <cell r="I196">
            <v>1</v>
          </cell>
          <cell r="J196" t="str">
            <v>ШТ</v>
          </cell>
          <cell r="K196">
            <v>43157</v>
          </cell>
        </row>
        <row r="197">
          <cell r="E197">
            <v>51306</v>
          </cell>
          <cell r="F197" t="str">
            <v>Набор д/покраски держат 25см</v>
          </cell>
          <cell r="G197">
            <v>44361</v>
          </cell>
          <cell r="H197" t="str">
            <v>RUB</v>
          </cell>
          <cell r="I197">
            <v>1</v>
          </cell>
          <cell r="J197" t="str">
            <v>ШТ</v>
          </cell>
          <cell r="K197">
            <v>41751</v>
          </cell>
        </row>
        <row r="198">
          <cell r="E198">
            <v>53500</v>
          </cell>
          <cell r="F198" t="str">
            <v>Шуруп д/аквапанелей SN 4,2х39мм (500)</v>
          </cell>
          <cell r="G198">
            <v>631.25</v>
          </cell>
          <cell r="H198" t="str">
            <v>RUB</v>
          </cell>
          <cell r="I198">
            <v>1</v>
          </cell>
          <cell r="J198" t="str">
            <v>ПАЧ</v>
          </cell>
          <cell r="K198">
            <v>43130</v>
          </cell>
        </row>
        <row r="199">
          <cell r="E199">
            <v>53659</v>
          </cell>
          <cell r="F199" t="str">
            <v>Вибросито для ZP3 длинное</v>
          </cell>
          <cell r="G199">
            <v>32782.629999999997</v>
          </cell>
          <cell r="H199" t="str">
            <v>RUB</v>
          </cell>
          <cell r="I199">
            <v>1</v>
          </cell>
          <cell r="J199" t="str">
            <v>ШТ</v>
          </cell>
          <cell r="K199">
            <v>43157</v>
          </cell>
        </row>
        <row r="200">
          <cell r="E200">
            <v>53767</v>
          </cell>
          <cell r="F200" t="str">
            <v>Петля 180° со штифтом</v>
          </cell>
          <cell r="G200">
            <v>275.42</v>
          </cell>
          <cell r="H200" t="str">
            <v>RUB</v>
          </cell>
          <cell r="I200">
            <v>1</v>
          </cell>
          <cell r="J200" t="str">
            <v>ШТ</v>
          </cell>
          <cell r="K200">
            <v>43157</v>
          </cell>
        </row>
        <row r="201">
          <cell r="E201">
            <v>53830</v>
          </cell>
          <cell r="F201" t="str">
            <v>Колпачок кнопки круглый</v>
          </cell>
          <cell r="G201">
            <v>162.08000000000001</v>
          </cell>
          <cell r="H201" t="str">
            <v>RUB</v>
          </cell>
          <cell r="I201">
            <v>1</v>
          </cell>
          <cell r="J201" t="str">
            <v>ШТ</v>
          </cell>
          <cell r="K201">
            <v>43157</v>
          </cell>
        </row>
        <row r="202">
          <cell r="E202">
            <v>53831</v>
          </cell>
          <cell r="F202" t="str">
            <v>Колпачок кнопки вкп-выкл прямоугольный</v>
          </cell>
          <cell r="G202">
            <v>211.86</v>
          </cell>
          <cell r="H202" t="str">
            <v>RUB</v>
          </cell>
          <cell r="I202">
            <v>1</v>
          </cell>
          <cell r="J202" t="str">
            <v>ШТ</v>
          </cell>
          <cell r="K202">
            <v>43157</v>
          </cell>
        </row>
        <row r="203">
          <cell r="E203">
            <v>53832</v>
          </cell>
          <cell r="F203" t="str">
            <v>Кнопка ВКЛ-ВЫКЛ с колпачком</v>
          </cell>
          <cell r="G203">
            <v>756.36</v>
          </cell>
          <cell r="H203" t="str">
            <v>RUB</v>
          </cell>
          <cell r="I203">
            <v>1</v>
          </cell>
          <cell r="J203" t="str">
            <v>ШТ</v>
          </cell>
          <cell r="K203">
            <v>43157</v>
          </cell>
        </row>
        <row r="204">
          <cell r="E204">
            <v>53833</v>
          </cell>
          <cell r="F204" t="str">
            <v>Кнопка ВКЛ М 22 зеленая</v>
          </cell>
          <cell r="G204">
            <v>432.2</v>
          </cell>
          <cell r="H204" t="str">
            <v>RUB</v>
          </cell>
          <cell r="I204">
            <v>1</v>
          </cell>
          <cell r="J204" t="str">
            <v>ШТ</v>
          </cell>
          <cell r="K204">
            <v>43157</v>
          </cell>
        </row>
        <row r="205">
          <cell r="E205">
            <v>53834</v>
          </cell>
          <cell r="F205" t="str">
            <v>Фиксатор контактов М 22</v>
          </cell>
          <cell r="G205">
            <v>140.47</v>
          </cell>
          <cell r="H205" t="str">
            <v>RUB</v>
          </cell>
          <cell r="I205">
            <v>1</v>
          </cell>
          <cell r="J205" t="str">
            <v>ШТ</v>
          </cell>
          <cell r="K205">
            <v>43157</v>
          </cell>
        </row>
        <row r="206">
          <cell r="E206">
            <v>53835</v>
          </cell>
          <cell r="F206" t="str">
            <v>Контакт замыкающии М22</v>
          </cell>
          <cell r="G206">
            <v>227.75</v>
          </cell>
          <cell r="H206" t="str">
            <v>RUB</v>
          </cell>
          <cell r="I206">
            <v>1</v>
          </cell>
          <cell r="J206" t="str">
            <v>ШТ</v>
          </cell>
          <cell r="K206">
            <v>43157</v>
          </cell>
        </row>
        <row r="207">
          <cell r="E207">
            <v>53836</v>
          </cell>
          <cell r="F207" t="str">
            <v>Контакт размыкающии М22</v>
          </cell>
          <cell r="G207">
            <v>226.91</v>
          </cell>
          <cell r="H207" t="str">
            <v>RUB</v>
          </cell>
          <cell r="I207">
            <v>1</v>
          </cell>
          <cell r="J207" t="str">
            <v>ШТ</v>
          </cell>
          <cell r="K207">
            <v>43157</v>
          </cell>
        </row>
        <row r="208">
          <cell r="E208">
            <v>53839</v>
          </cell>
          <cell r="F208" t="str">
            <v>Кнопка без лицевой вставки  М22</v>
          </cell>
          <cell r="G208">
            <v>178.29</v>
          </cell>
          <cell r="H208" t="str">
            <v>RUB</v>
          </cell>
          <cell r="I208">
            <v>1</v>
          </cell>
          <cell r="J208" t="str">
            <v>ШТ</v>
          </cell>
          <cell r="K208">
            <v>43157</v>
          </cell>
        </row>
        <row r="209">
          <cell r="E209">
            <v>53843</v>
          </cell>
          <cell r="F209" t="str">
            <v>Вставка лицевая "реверс"кнопки М22</v>
          </cell>
          <cell r="G209">
            <v>62.97</v>
          </cell>
          <cell r="H209" t="str">
            <v>RUB</v>
          </cell>
          <cell r="I209">
            <v>1</v>
          </cell>
          <cell r="J209" t="str">
            <v>ШТ</v>
          </cell>
          <cell r="K209">
            <v>42958</v>
          </cell>
        </row>
        <row r="210">
          <cell r="E210">
            <v>53876</v>
          </cell>
          <cell r="F210" t="str">
            <v>Выключатель-рукоятка "вороток" 0 положен</v>
          </cell>
          <cell r="G210">
            <v>702.33</v>
          </cell>
          <cell r="H210" t="str">
            <v>RUB</v>
          </cell>
          <cell r="I210">
            <v>1</v>
          </cell>
          <cell r="J210" t="str">
            <v>ШТ</v>
          </cell>
          <cell r="K210">
            <v>43157</v>
          </cell>
        </row>
        <row r="211">
          <cell r="E211">
            <v>53878</v>
          </cell>
          <cell r="F211" t="str">
            <v>Переключатель ход-реверс М22</v>
          </cell>
          <cell r="G211">
            <v>810.38</v>
          </cell>
          <cell r="H211" t="str">
            <v>RUB</v>
          </cell>
          <cell r="I211">
            <v>1</v>
          </cell>
          <cell r="J211" t="str">
            <v>ШТ</v>
          </cell>
          <cell r="K211">
            <v>43157</v>
          </cell>
        </row>
        <row r="212">
          <cell r="E212">
            <v>53880</v>
          </cell>
          <cell r="F212" t="str">
            <v>Элемент светящийся зеленый 12-30 В М 22</v>
          </cell>
          <cell r="G212">
            <v>464.62</v>
          </cell>
          <cell r="H212" t="str">
            <v>RUB</v>
          </cell>
          <cell r="I212">
            <v>1</v>
          </cell>
          <cell r="J212" t="str">
            <v>ШТ</v>
          </cell>
          <cell r="K212">
            <v>43157</v>
          </cell>
        </row>
        <row r="213">
          <cell r="E213">
            <v>53881</v>
          </cell>
          <cell r="F213" t="str">
            <v>Элемент светящийся белый 12-30 В М 22</v>
          </cell>
          <cell r="G213">
            <v>291.74</v>
          </cell>
          <cell r="H213" t="str">
            <v>RUB</v>
          </cell>
          <cell r="I213">
            <v>1</v>
          </cell>
          <cell r="J213" t="str">
            <v>ШТ</v>
          </cell>
          <cell r="K213">
            <v>43157</v>
          </cell>
        </row>
        <row r="214">
          <cell r="E214">
            <v>53883</v>
          </cell>
          <cell r="F214" t="str">
            <v>Элемент светящийся красный 12-30 В М 22</v>
          </cell>
          <cell r="G214">
            <v>367.37</v>
          </cell>
          <cell r="H214" t="str">
            <v>RUB</v>
          </cell>
          <cell r="I214">
            <v>1</v>
          </cell>
          <cell r="J214" t="str">
            <v>ШТ</v>
          </cell>
          <cell r="K214">
            <v>43157</v>
          </cell>
        </row>
        <row r="215">
          <cell r="E215">
            <v>53886</v>
          </cell>
          <cell r="F215" t="str">
            <v>LED резистор 42 В М22</v>
          </cell>
          <cell r="G215">
            <v>291.74</v>
          </cell>
          <cell r="H215" t="str">
            <v>RUB</v>
          </cell>
          <cell r="I215">
            <v>1</v>
          </cell>
          <cell r="J215" t="str">
            <v>ШТ</v>
          </cell>
          <cell r="K215">
            <v>43157</v>
          </cell>
        </row>
        <row r="216">
          <cell r="E216">
            <v>55954</v>
          </cell>
          <cell r="F216" t="str">
            <v>Кнопка ВКЛ-ВЫКЛ в сборе М22 G5</v>
          </cell>
          <cell r="G216">
            <v>2485.17</v>
          </cell>
          <cell r="H216" t="str">
            <v>RUB</v>
          </cell>
          <cell r="I216">
            <v>1</v>
          </cell>
          <cell r="J216" t="str">
            <v>ШТ</v>
          </cell>
          <cell r="K216">
            <v>43157</v>
          </cell>
        </row>
        <row r="217">
          <cell r="E217">
            <v>55984</v>
          </cell>
          <cell r="F217" t="str">
            <v>Кнопка R голубая М22</v>
          </cell>
          <cell r="G217">
            <v>702.33</v>
          </cell>
          <cell r="H217" t="str">
            <v>RUB</v>
          </cell>
          <cell r="I217">
            <v>1</v>
          </cell>
          <cell r="J217" t="str">
            <v>ШТ</v>
          </cell>
          <cell r="K217">
            <v>43157</v>
          </cell>
        </row>
        <row r="218">
          <cell r="E218">
            <v>56674</v>
          </cell>
          <cell r="F218" t="str">
            <v>Пистолет для Бетоконтакта</v>
          </cell>
          <cell r="G218">
            <v>10059.530000000001</v>
          </cell>
          <cell r="H218" t="str">
            <v>RUB</v>
          </cell>
          <cell r="I218">
            <v>1</v>
          </cell>
          <cell r="J218" t="str">
            <v>ШТ</v>
          </cell>
          <cell r="K218">
            <v>43157</v>
          </cell>
        </row>
        <row r="219">
          <cell r="E219">
            <v>57011</v>
          </cell>
          <cell r="F219" t="str">
            <v>Втулка пласт с буртиком D 14х26 RITMO</v>
          </cell>
          <cell r="G219">
            <v>642.91</v>
          </cell>
          <cell r="H219" t="str">
            <v>RUB</v>
          </cell>
          <cell r="I219">
            <v>1</v>
          </cell>
          <cell r="J219" t="str">
            <v>ШТ</v>
          </cell>
          <cell r="K219">
            <v>43157</v>
          </cell>
        </row>
        <row r="220">
          <cell r="E220">
            <v>57012</v>
          </cell>
          <cell r="F220" t="str">
            <v>Дюбель с шурупом K6/50</v>
          </cell>
          <cell r="G220">
            <v>282.8</v>
          </cell>
          <cell r="H220" t="str">
            <v>RUB</v>
          </cell>
          <cell r="I220">
            <v>1</v>
          </cell>
          <cell r="J220" t="str">
            <v>ПАЧ</v>
          </cell>
          <cell r="K220">
            <v>43143</v>
          </cell>
        </row>
        <row r="221">
          <cell r="E221">
            <v>57871</v>
          </cell>
          <cell r="F221" t="str">
            <v>Лента разделительная 65х50000мм</v>
          </cell>
          <cell r="G221">
            <v>747.8</v>
          </cell>
          <cell r="H221" t="str">
            <v>RUB</v>
          </cell>
          <cell r="I221">
            <v>1</v>
          </cell>
          <cell r="J221" t="str">
            <v>РУЛ</v>
          </cell>
          <cell r="K221">
            <v>43070</v>
          </cell>
        </row>
        <row r="222">
          <cell r="E222">
            <v>57901</v>
          </cell>
          <cell r="F222" t="str">
            <v>Пистолет растворный Ф 25мм Geka</v>
          </cell>
          <cell r="G222">
            <v>2236.65</v>
          </cell>
          <cell r="H222" t="str">
            <v>RUB</v>
          </cell>
          <cell r="I222">
            <v>1</v>
          </cell>
          <cell r="J222" t="str">
            <v>ШТ</v>
          </cell>
          <cell r="K222">
            <v>43157</v>
          </cell>
        </row>
        <row r="223">
          <cell r="E223">
            <v>57998</v>
          </cell>
          <cell r="F223" t="str">
            <v>Плита Данотайл 6,5х600х600 (1/280) PE</v>
          </cell>
          <cell r="G223">
            <v>672.11</v>
          </cell>
          <cell r="H223" t="str">
            <v>RUB</v>
          </cell>
          <cell r="I223">
            <v>1</v>
          </cell>
          <cell r="J223" t="str">
            <v>М2</v>
          </cell>
          <cell r="K223">
            <v>43206</v>
          </cell>
        </row>
        <row r="224">
          <cell r="E224">
            <v>58549</v>
          </cell>
          <cell r="F224" t="str">
            <v>Шуруп д/аквапанелеи Maxi, SB 39 мм (250)</v>
          </cell>
          <cell r="G224">
            <v>550.24</v>
          </cell>
          <cell r="H224" t="str">
            <v>RUB</v>
          </cell>
          <cell r="I224">
            <v>1</v>
          </cell>
          <cell r="J224" t="str">
            <v>ПАЧ</v>
          </cell>
          <cell r="K224">
            <v>43130</v>
          </cell>
        </row>
        <row r="225">
          <cell r="E225">
            <v>58563</v>
          </cell>
          <cell r="F225" t="str">
            <v>Плита Belgravia 600R 600х600х12,5 (24мм)</v>
          </cell>
          <cell r="G225">
            <v>620.29</v>
          </cell>
          <cell r="H225" t="str">
            <v>RUB</v>
          </cell>
          <cell r="I225">
            <v>1</v>
          </cell>
          <cell r="J225" t="str">
            <v>М2</v>
          </cell>
          <cell r="K225">
            <v>43206</v>
          </cell>
        </row>
        <row r="226">
          <cell r="E226">
            <v>58824</v>
          </cell>
          <cell r="F226" t="str">
            <v>Плита Plaza 600 с перф Q1 600х600х9,5мм</v>
          </cell>
          <cell r="G226">
            <v>602.97</v>
          </cell>
          <cell r="H226" t="str">
            <v>RUB</v>
          </cell>
          <cell r="I226">
            <v>1</v>
          </cell>
          <cell r="J226" t="str">
            <v>М2</v>
          </cell>
          <cell r="K226">
            <v>43206</v>
          </cell>
        </row>
        <row r="227">
          <cell r="E227">
            <v>58825</v>
          </cell>
          <cell r="F227" t="str">
            <v>Плита Plaza 600 с перф G1  600х600х9,5мм</v>
          </cell>
          <cell r="G227">
            <v>602.97</v>
          </cell>
          <cell r="H227" t="str">
            <v>RUB</v>
          </cell>
          <cell r="I227">
            <v>1</v>
          </cell>
          <cell r="J227" t="str">
            <v>М2</v>
          </cell>
          <cell r="K227">
            <v>43206</v>
          </cell>
        </row>
        <row r="228">
          <cell r="E228">
            <v>58838</v>
          </cell>
          <cell r="F228" t="str">
            <v>Плита Plaza 600 с перф M1 600х600х9,5мм</v>
          </cell>
          <cell r="G228">
            <v>701.59</v>
          </cell>
          <cell r="H228" t="str">
            <v>RUB</v>
          </cell>
          <cell r="I228">
            <v>1</v>
          </cell>
          <cell r="J228" t="str">
            <v>М2</v>
          </cell>
          <cell r="K228">
            <v>43206</v>
          </cell>
        </row>
        <row r="229">
          <cell r="E229">
            <v>58841</v>
          </cell>
          <cell r="F229" t="str">
            <v>Плита Belgravia 600х600х12,5 G1 (15мм)</v>
          </cell>
          <cell r="G229">
            <v>794.44</v>
          </cell>
          <cell r="H229" t="str">
            <v>RUB</v>
          </cell>
          <cell r="I229">
            <v>1</v>
          </cell>
          <cell r="J229" t="str">
            <v>М2</v>
          </cell>
          <cell r="K229">
            <v>43206</v>
          </cell>
        </row>
        <row r="230">
          <cell r="E230">
            <v>58842</v>
          </cell>
          <cell r="F230" t="str">
            <v>Плита Belgravia 600х600х12,5 Q1 (15мм)</v>
          </cell>
          <cell r="G230">
            <v>794.44</v>
          </cell>
          <cell r="H230" t="str">
            <v>RUB</v>
          </cell>
          <cell r="I230">
            <v>1</v>
          </cell>
          <cell r="J230" t="str">
            <v>М2</v>
          </cell>
          <cell r="K230">
            <v>43206</v>
          </cell>
        </row>
        <row r="231">
          <cell r="E231">
            <v>58843</v>
          </cell>
          <cell r="F231" t="str">
            <v>Плита Belgravia 600х600х12,5мм,S15 M1</v>
          </cell>
          <cell r="G231">
            <v>854.11</v>
          </cell>
          <cell r="H231" t="str">
            <v>RUB</v>
          </cell>
          <cell r="I231">
            <v>1</v>
          </cell>
          <cell r="J231" t="str">
            <v>М2</v>
          </cell>
          <cell r="K231">
            <v>43206</v>
          </cell>
        </row>
        <row r="232">
          <cell r="E232">
            <v>58844</v>
          </cell>
          <cell r="F232" t="str">
            <v>Плита Belgravia 600х600х12,5 G1 (24мм)</v>
          </cell>
          <cell r="G232">
            <v>794.44</v>
          </cell>
          <cell r="H232" t="str">
            <v>RUB</v>
          </cell>
          <cell r="I232">
            <v>1</v>
          </cell>
          <cell r="J232" t="str">
            <v>М2</v>
          </cell>
          <cell r="K232">
            <v>43206</v>
          </cell>
        </row>
        <row r="233">
          <cell r="E233">
            <v>58845</v>
          </cell>
          <cell r="F233" t="str">
            <v>Плита Belgravia 600х600х12,5 Q1 (24мм)</v>
          </cell>
          <cell r="G233">
            <v>794.44</v>
          </cell>
          <cell r="H233" t="str">
            <v>RUB</v>
          </cell>
          <cell r="I233">
            <v>1</v>
          </cell>
          <cell r="J233" t="str">
            <v>М2</v>
          </cell>
          <cell r="K233">
            <v>43206</v>
          </cell>
        </row>
        <row r="234">
          <cell r="E234">
            <v>58846</v>
          </cell>
          <cell r="F234" t="str">
            <v>Плита Belgravia 600х600х12,5 M1 (24мм)</v>
          </cell>
          <cell r="G234">
            <v>854.11</v>
          </cell>
          <cell r="H234" t="str">
            <v>RUB</v>
          </cell>
          <cell r="I234">
            <v>1</v>
          </cell>
          <cell r="J234" t="str">
            <v>М2</v>
          </cell>
          <cell r="K234">
            <v>43206</v>
          </cell>
        </row>
        <row r="235">
          <cell r="E235">
            <v>59325</v>
          </cell>
          <cell r="F235" t="str">
            <v>Фланец верхний R-насос оцинк без упл кол</v>
          </cell>
          <cell r="G235">
            <v>4766.95</v>
          </cell>
          <cell r="H235" t="str">
            <v>RUB</v>
          </cell>
          <cell r="I235">
            <v>1</v>
          </cell>
          <cell r="J235" t="str">
            <v>ШТ</v>
          </cell>
          <cell r="K235">
            <v>43157</v>
          </cell>
        </row>
        <row r="236">
          <cell r="E236">
            <v>59593</v>
          </cell>
          <cell r="F236" t="str">
            <v>Кнопка ВКЛ-ВЫКЛ с маг. в сборе RITMO</v>
          </cell>
          <cell r="G236">
            <v>918.43</v>
          </cell>
          <cell r="H236" t="str">
            <v>RUB</v>
          </cell>
          <cell r="I236">
            <v>1</v>
          </cell>
          <cell r="J236" t="str">
            <v>ШТ</v>
          </cell>
          <cell r="K236">
            <v>43157</v>
          </cell>
        </row>
        <row r="237">
          <cell r="E237">
            <v>60008</v>
          </cell>
          <cell r="F237" t="str">
            <v>Крышка датчика наполнения E1 RAL2004</v>
          </cell>
          <cell r="G237">
            <v>518.64</v>
          </cell>
          <cell r="H237" t="str">
            <v>RUB</v>
          </cell>
          <cell r="I237">
            <v>1</v>
          </cell>
          <cell r="J237" t="str">
            <v>ШТ</v>
          </cell>
          <cell r="K237">
            <v>43157</v>
          </cell>
        </row>
        <row r="238">
          <cell r="E238">
            <v>60135</v>
          </cell>
          <cell r="F238" t="str">
            <v>Профиль ПП 3000х60х27х06 (180)</v>
          </cell>
          <cell r="G238">
            <v>57.99</v>
          </cell>
          <cell r="H238" t="str">
            <v>RUB</v>
          </cell>
          <cell r="I238">
            <v>1</v>
          </cell>
          <cell r="J238" t="str">
            <v>М</v>
          </cell>
          <cell r="K238">
            <v>43227</v>
          </cell>
        </row>
        <row r="239">
          <cell r="E239">
            <v>60535</v>
          </cell>
          <cell r="F239" t="str">
            <v>Плита Plaza 600 Regula 1200х600х9,5мм</v>
          </cell>
          <cell r="G239">
            <v>535.51</v>
          </cell>
          <cell r="H239" t="str">
            <v>RUB</v>
          </cell>
          <cell r="I239">
            <v>1</v>
          </cell>
          <cell r="J239" t="str">
            <v>М2</v>
          </cell>
          <cell r="K239">
            <v>43206</v>
          </cell>
        </row>
        <row r="240">
          <cell r="E240">
            <v>60554</v>
          </cell>
          <cell r="F240" t="str">
            <v>Насос водяной AV3</v>
          </cell>
          <cell r="G240">
            <v>10738.8</v>
          </cell>
          <cell r="H240" t="str">
            <v>RUB</v>
          </cell>
          <cell r="I240">
            <v>1</v>
          </cell>
          <cell r="J240" t="str">
            <v>ШТ</v>
          </cell>
          <cell r="K240">
            <v>42852</v>
          </cell>
        </row>
        <row r="241">
          <cell r="E241">
            <v>60747</v>
          </cell>
          <cell r="F241" t="str">
            <v>Удлинитель профиля 60х27 (100)</v>
          </cell>
          <cell r="G241">
            <v>389.31</v>
          </cell>
          <cell r="H241" t="str">
            <v>RUB</v>
          </cell>
          <cell r="I241">
            <v>1</v>
          </cell>
          <cell r="J241" t="str">
            <v>ПАЧ</v>
          </cell>
          <cell r="K241">
            <v>43206</v>
          </cell>
        </row>
        <row r="242">
          <cell r="E242">
            <v>60908</v>
          </cell>
          <cell r="F242" t="str">
            <v>Насос шнековый A3-2L в сборе</v>
          </cell>
          <cell r="G242">
            <v>14903</v>
          </cell>
          <cell r="H242" t="str">
            <v>RUB</v>
          </cell>
          <cell r="I242">
            <v>1</v>
          </cell>
          <cell r="J242" t="str">
            <v>ШТ</v>
          </cell>
          <cell r="K242">
            <v>41751</v>
          </cell>
        </row>
        <row r="243">
          <cell r="E243">
            <v>62382</v>
          </cell>
          <cell r="F243" t="str">
            <v>Сопло растворное 12 мм S</v>
          </cell>
          <cell r="G243">
            <v>270.13</v>
          </cell>
          <cell r="H243" t="str">
            <v>RUB</v>
          </cell>
          <cell r="I243">
            <v>1</v>
          </cell>
          <cell r="J243" t="str">
            <v>ШТ</v>
          </cell>
          <cell r="K243">
            <v>43157</v>
          </cell>
        </row>
        <row r="244">
          <cell r="E244">
            <v>62383</v>
          </cell>
          <cell r="F244" t="str">
            <v>Сопло растворное 14 мм S</v>
          </cell>
          <cell r="G244">
            <v>324.14999999999998</v>
          </cell>
          <cell r="H244" t="str">
            <v>RUB</v>
          </cell>
          <cell r="I244">
            <v>1</v>
          </cell>
          <cell r="J244" t="str">
            <v>ШТ</v>
          </cell>
          <cell r="K244">
            <v>43157</v>
          </cell>
        </row>
        <row r="245">
          <cell r="E245">
            <v>63117</v>
          </cell>
          <cell r="F245" t="str">
            <v>Аквапанель Наружная 1200х900х12,5 (50)</v>
          </cell>
          <cell r="G245">
            <v>650</v>
          </cell>
          <cell r="H245" t="str">
            <v>RUB</v>
          </cell>
          <cell r="I245">
            <v>1</v>
          </cell>
          <cell r="J245" t="str">
            <v>М2</v>
          </cell>
          <cell r="K245">
            <v>43070</v>
          </cell>
        </row>
        <row r="246">
          <cell r="E246">
            <v>63290</v>
          </cell>
          <cell r="F246" t="str">
            <v>Сопло растворное 10 мм S</v>
          </cell>
          <cell r="G246">
            <v>324.14999999999998</v>
          </cell>
          <cell r="H246" t="str">
            <v>RUB</v>
          </cell>
          <cell r="I246">
            <v>1</v>
          </cell>
          <cell r="J246" t="str">
            <v>ШТ</v>
          </cell>
          <cell r="K246">
            <v>43157</v>
          </cell>
        </row>
        <row r="247">
          <cell r="E247">
            <v>63438</v>
          </cell>
          <cell r="F247" t="str">
            <v>Статор D6-2 TWISTER</v>
          </cell>
          <cell r="G247">
            <v>2377.12</v>
          </cell>
          <cell r="H247" t="str">
            <v>RUB</v>
          </cell>
          <cell r="I247">
            <v>1</v>
          </cell>
          <cell r="J247" t="str">
            <v>ШТ</v>
          </cell>
          <cell r="K247">
            <v>43157</v>
          </cell>
        </row>
        <row r="248">
          <cell r="E248">
            <v>64961</v>
          </cell>
          <cell r="F248" t="str">
            <v>Машина штукатурная RITMO</v>
          </cell>
          <cell r="G248">
            <v>257161.03</v>
          </cell>
          <cell r="H248" t="str">
            <v>RUB</v>
          </cell>
          <cell r="I248">
            <v>1</v>
          </cell>
          <cell r="J248" t="str">
            <v>ШТ</v>
          </cell>
          <cell r="K248">
            <v>43157</v>
          </cell>
        </row>
        <row r="249">
          <cell r="E249">
            <v>65153</v>
          </cell>
          <cell r="F249" t="str">
            <v>Соединитель Мульти д/пот. проф. CD60/27</v>
          </cell>
          <cell r="G249">
            <v>1162.53</v>
          </cell>
          <cell r="H249" t="str">
            <v>RUB</v>
          </cell>
          <cell r="I249">
            <v>1</v>
          </cell>
          <cell r="J249" t="str">
            <v>ПАЧ</v>
          </cell>
          <cell r="K249">
            <v>43070</v>
          </cell>
        </row>
        <row r="250">
          <cell r="E250">
            <v>65300</v>
          </cell>
          <cell r="F250" t="str">
            <v>Адаптер Z-12,5 д/соед. Мульти CD 60/27</v>
          </cell>
          <cell r="G250">
            <v>827.24</v>
          </cell>
          <cell r="H250" t="str">
            <v>RUB</v>
          </cell>
          <cell r="I250">
            <v>1</v>
          </cell>
          <cell r="J250" t="str">
            <v>ПАЧ</v>
          </cell>
          <cell r="K250">
            <v>43070</v>
          </cell>
        </row>
        <row r="251">
          <cell r="E251">
            <v>65301</v>
          </cell>
          <cell r="F251" t="str">
            <v>Адаптер 30*-280* д/соед. Мульти CD 60/27</v>
          </cell>
          <cell r="G251">
            <v>1392.84</v>
          </cell>
          <cell r="H251" t="str">
            <v>RUB</v>
          </cell>
          <cell r="I251">
            <v>1</v>
          </cell>
          <cell r="J251" t="str">
            <v>ПАЧ</v>
          </cell>
          <cell r="K251">
            <v>43070</v>
          </cell>
        </row>
        <row r="252">
          <cell r="E252">
            <v>65302</v>
          </cell>
          <cell r="F252" t="str">
            <v>Adapter  90° f. Multi Connector CD 60/27</v>
          </cell>
          <cell r="G252">
            <v>886.91</v>
          </cell>
          <cell r="H252" t="str">
            <v>RUB</v>
          </cell>
          <cell r="I252">
            <v>1</v>
          </cell>
          <cell r="J252" t="str">
            <v>ПАЧ</v>
          </cell>
          <cell r="K252">
            <v>43070</v>
          </cell>
        </row>
        <row r="253">
          <cell r="E253">
            <v>65303</v>
          </cell>
          <cell r="F253" t="str">
            <v>Адаптер 135* д/соединит. Мульти CD 60/27</v>
          </cell>
          <cell r="G253">
            <v>1034.05</v>
          </cell>
          <cell r="H253" t="str">
            <v>RUB</v>
          </cell>
          <cell r="I253">
            <v>1</v>
          </cell>
          <cell r="J253" t="str">
            <v>ПАЧ</v>
          </cell>
          <cell r="K253">
            <v>43070</v>
          </cell>
        </row>
        <row r="254">
          <cell r="E254">
            <v>65978</v>
          </cell>
          <cell r="F254" t="str">
            <v>Переключатель ход-реверс с фиксацией М22</v>
          </cell>
          <cell r="G254">
            <v>626.69000000000005</v>
          </cell>
          <cell r="H254" t="str">
            <v>RUB</v>
          </cell>
          <cell r="I254">
            <v>1</v>
          </cell>
          <cell r="J254" t="str">
            <v>ШТ</v>
          </cell>
          <cell r="K254">
            <v>43157</v>
          </cell>
        </row>
        <row r="255">
          <cell r="E255">
            <v>66022</v>
          </cell>
          <cell r="F255" t="str">
            <v>Опора пластиковая 20° 40*20мм RITMO</v>
          </cell>
          <cell r="G255">
            <v>332.47</v>
          </cell>
          <cell r="H255" t="str">
            <v>RUB</v>
          </cell>
          <cell r="I255">
            <v>1</v>
          </cell>
          <cell r="J255" t="str">
            <v>ШТ</v>
          </cell>
          <cell r="K255">
            <v>42958</v>
          </cell>
        </row>
        <row r="256">
          <cell r="E256">
            <v>66240</v>
          </cell>
          <cell r="F256" t="str">
            <v>Спираль смесительная RITMO</v>
          </cell>
          <cell r="G256">
            <v>3870.8</v>
          </cell>
          <cell r="H256" t="str">
            <v>RUB</v>
          </cell>
          <cell r="I256">
            <v>1</v>
          </cell>
          <cell r="J256" t="str">
            <v>ШТ</v>
          </cell>
          <cell r="K256">
            <v>42177</v>
          </cell>
        </row>
        <row r="257">
          <cell r="E257">
            <v>66265</v>
          </cell>
          <cell r="F257" t="str">
            <v>Очиститель смес трубки RITMO</v>
          </cell>
          <cell r="G257">
            <v>1404.66</v>
          </cell>
          <cell r="H257" t="str">
            <v>RUB</v>
          </cell>
          <cell r="I257">
            <v>1</v>
          </cell>
          <cell r="J257" t="str">
            <v>ШТ</v>
          </cell>
          <cell r="K257">
            <v>43157</v>
          </cell>
        </row>
        <row r="258">
          <cell r="E258">
            <v>66269</v>
          </cell>
          <cell r="F258" t="str">
            <v>Вал очистителя RITMO</v>
          </cell>
          <cell r="G258">
            <v>864.41</v>
          </cell>
          <cell r="H258" t="str">
            <v>RUB</v>
          </cell>
          <cell r="I258">
            <v>1</v>
          </cell>
          <cell r="J258" t="str">
            <v>ШТ</v>
          </cell>
          <cell r="K258">
            <v>43157</v>
          </cell>
        </row>
        <row r="259">
          <cell r="E259">
            <v>66282</v>
          </cell>
          <cell r="F259" t="str">
            <v>Набор д/настроики штукатурных машин</v>
          </cell>
          <cell r="G259">
            <v>7215.21</v>
          </cell>
          <cell r="H259" t="str">
            <v>RUB</v>
          </cell>
          <cell r="I259">
            <v>1</v>
          </cell>
          <cell r="J259" t="str">
            <v>ШТ</v>
          </cell>
          <cell r="K259">
            <v>42962</v>
          </cell>
        </row>
        <row r="260">
          <cell r="E260">
            <v>66863</v>
          </cell>
          <cell r="F260" t="str">
            <v>Профиль ПС 3500х75х50х06 (8/96)</v>
          </cell>
          <cell r="G260">
            <v>84.32</v>
          </cell>
          <cell r="H260" t="str">
            <v>RUB</v>
          </cell>
          <cell r="I260">
            <v>1</v>
          </cell>
          <cell r="J260" t="str">
            <v>М</v>
          </cell>
          <cell r="K260">
            <v>43227</v>
          </cell>
        </row>
        <row r="261">
          <cell r="E261">
            <v>66866</v>
          </cell>
          <cell r="F261" t="str">
            <v>Профиль ПС 4000х75х50х06 (8/96)</v>
          </cell>
          <cell r="G261">
            <v>84.32</v>
          </cell>
          <cell r="H261" t="str">
            <v>RUB</v>
          </cell>
          <cell r="I261">
            <v>1</v>
          </cell>
          <cell r="J261" t="str">
            <v>М</v>
          </cell>
          <cell r="K261">
            <v>43227</v>
          </cell>
        </row>
        <row r="262">
          <cell r="E262">
            <v>66881</v>
          </cell>
          <cell r="F262" t="str">
            <v>Профиль ПС 3500х100х50х06 (8/64)</v>
          </cell>
          <cell r="G262">
            <v>100.41</v>
          </cell>
          <cell r="H262" t="str">
            <v>RUB</v>
          </cell>
          <cell r="I262">
            <v>1</v>
          </cell>
          <cell r="J262" t="str">
            <v>М</v>
          </cell>
          <cell r="K262">
            <v>43227</v>
          </cell>
        </row>
        <row r="263">
          <cell r="E263">
            <v>68903</v>
          </cell>
          <cell r="F263" t="str">
            <v>ПГП 667х500х80 (30)</v>
          </cell>
          <cell r="G263">
            <v>586.86</v>
          </cell>
          <cell r="H263" t="str">
            <v>RUB</v>
          </cell>
          <cell r="I263">
            <v>1</v>
          </cell>
          <cell r="J263" t="str">
            <v>М2</v>
          </cell>
          <cell r="K263">
            <v>43206</v>
          </cell>
        </row>
        <row r="264">
          <cell r="E264">
            <v>68904</v>
          </cell>
          <cell r="F264" t="str">
            <v>ПГП 667х500х100 (24)</v>
          </cell>
          <cell r="G264">
            <v>701.1</v>
          </cell>
          <cell r="H264" t="str">
            <v>RUB</v>
          </cell>
          <cell r="I264">
            <v>1</v>
          </cell>
          <cell r="J264" t="str">
            <v>М2</v>
          </cell>
          <cell r="K264">
            <v>43206</v>
          </cell>
        </row>
        <row r="265">
          <cell r="E265">
            <v>68905</v>
          </cell>
          <cell r="F265" t="str">
            <v>ПГП Гидрофоб 667х500х80 (30)</v>
          </cell>
          <cell r="G265">
            <v>749.89</v>
          </cell>
          <cell r="H265" t="str">
            <v>RUB</v>
          </cell>
          <cell r="I265">
            <v>1</v>
          </cell>
          <cell r="J265" t="str">
            <v>М2</v>
          </cell>
          <cell r="K265">
            <v>43206</v>
          </cell>
        </row>
        <row r="266">
          <cell r="E266">
            <v>68906</v>
          </cell>
          <cell r="F266" t="str">
            <v>ПГП Гидрофоб 667х500х100 (24)</v>
          </cell>
          <cell r="G266">
            <v>882.16</v>
          </cell>
          <cell r="H266" t="str">
            <v>RUB</v>
          </cell>
          <cell r="I266">
            <v>1</v>
          </cell>
          <cell r="J266" t="str">
            <v>М2</v>
          </cell>
          <cell r="K266">
            <v>43206</v>
          </cell>
        </row>
        <row r="267">
          <cell r="E267">
            <v>68935</v>
          </cell>
          <cell r="F267" t="str">
            <v>Шланг ПВХ 9х3мм 8,5м с соед.EWO</v>
          </cell>
          <cell r="G267">
            <v>1480.3</v>
          </cell>
          <cell r="H267" t="str">
            <v>RUB</v>
          </cell>
          <cell r="I267">
            <v>1</v>
          </cell>
          <cell r="J267" t="str">
            <v>ШТ</v>
          </cell>
          <cell r="K267">
            <v>43157</v>
          </cell>
        </row>
        <row r="268">
          <cell r="E268">
            <v>68986</v>
          </cell>
          <cell r="F268" t="str">
            <v>Соединитель крестообразн UA и CD профиля</v>
          </cell>
          <cell r="G268">
            <v>966.68</v>
          </cell>
          <cell r="H268" t="str">
            <v>RUB</v>
          </cell>
          <cell r="I268">
            <v>1</v>
          </cell>
          <cell r="J268" t="str">
            <v>ПАЧ</v>
          </cell>
          <cell r="K268">
            <v>43070</v>
          </cell>
        </row>
        <row r="269">
          <cell r="E269">
            <v>69186</v>
          </cell>
          <cell r="F269" t="str">
            <v>Ротор В4–1,5L (W7)</v>
          </cell>
          <cell r="G269">
            <v>5355</v>
          </cell>
          <cell r="H269" t="str">
            <v>RUB</v>
          </cell>
          <cell r="I269">
            <v>1</v>
          </cell>
          <cell r="J269" t="str">
            <v>ШТ</v>
          </cell>
          <cell r="K269">
            <v>43157</v>
          </cell>
        </row>
        <row r="270">
          <cell r="E270">
            <v>69245</v>
          </cell>
          <cell r="F270" t="str">
            <v>Тяга 35см (100)</v>
          </cell>
          <cell r="G270">
            <v>439.58</v>
          </cell>
          <cell r="H270" t="str">
            <v>RUB</v>
          </cell>
          <cell r="I270">
            <v>1</v>
          </cell>
          <cell r="J270" t="str">
            <v>ПАЧ</v>
          </cell>
          <cell r="K270">
            <v>43206</v>
          </cell>
        </row>
        <row r="271">
          <cell r="E271">
            <v>69937</v>
          </cell>
          <cell r="F271" t="str">
            <v>Соединитель двухуровневый (100)</v>
          </cell>
          <cell r="G271">
            <v>535.42999999999995</v>
          </cell>
          <cell r="H271" t="str">
            <v>RUB</v>
          </cell>
          <cell r="I271">
            <v>1</v>
          </cell>
          <cell r="J271" t="str">
            <v>ПАЧ</v>
          </cell>
          <cell r="K271">
            <v>43206</v>
          </cell>
        </row>
        <row r="272">
          <cell r="E272">
            <v>69938</v>
          </cell>
          <cell r="F272" t="str">
            <v>Соединитель одноуровневый (50)</v>
          </cell>
          <cell r="G272">
            <v>677.24</v>
          </cell>
          <cell r="H272" t="str">
            <v>RUB</v>
          </cell>
          <cell r="I272">
            <v>1</v>
          </cell>
          <cell r="J272" t="str">
            <v>ПАЧ</v>
          </cell>
          <cell r="K272">
            <v>43206</v>
          </cell>
        </row>
        <row r="273">
          <cell r="E273">
            <v>70321</v>
          </cell>
          <cell r="F273" t="str">
            <v>Зокельпутц 25кг (36)</v>
          </cell>
          <cell r="G273">
            <v>243.11</v>
          </cell>
          <cell r="H273" t="str">
            <v>RUB</v>
          </cell>
          <cell r="I273">
            <v>1</v>
          </cell>
          <cell r="J273" t="str">
            <v>ШТ</v>
          </cell>
          <cell r="K273">
            <v>43206</v>
          </cell>
        </row>
        <row r="274">
          <cell r="E274">
            <v>70731</v>
          </cell>
          <cell r="F274" t="str">
            <v>Севенер 25кг (36)</v>
          </cell>
          <cell r="G274">
            <v>456.44</v>
          </cell>
          <cell r="H274" t="str">
            <v>RUB</v>
          </cell>
          <cell r="I274">
            <v>1</v>
          </cell>
          <cell r="J274" t="str">
            <v>ШТ</v>
          </cell>
          <cell r="K274">
            <v>43206</v>
          </cell>
        </row>
        <row r="275">
          <cell r="E275">
            <v>70732</v>
          </cell>
          <cell r="F275" t="str">
            <v>Шуруп д/ГВЛ 3,9х19 (1000)</v>
          </cell>
          <cell r="G275">
            <v>243.5</v>
          </cell>
          <cell r="H275" t="str">
            <v>RUB</v>
          </cell>
          <cell r="I275">
            <v>1</v>
          </cell>
          <cell r="J275" t="str">
            <v>ПАЧ</v>
          </cell>
          <cell r="K275">
            <v>43164</v>
          </cell>
        </row>
        <row r="276">
          <cell r="E276">
            <v>70733</v>
          </cell>
          <cell r="F276" t="str">
            <v>Шуруп д/ГВЛ 3,9х25 (1000)</v>
          </cell>
          <cell r="G276">
            <v>263.55</v>
          </cell>
          <cell r="H276" t="str">
            <v>RUB</v>
          </cell>
          <cell r="I276">
            <v>1</v>
          </cell>
          <cell r="J276" t="str">
            <v>ПАЧ</v>
          </cell>
          <cell r="K276">
            <v>43164</v>
          </cell>
        </row>
        <row r="277">
          <cell r="E277">
            <v>70740</v>
          </cell>
          <cell r="F277" t="str">
            <v>Шуруп без свер.након. 3,5х11мм (1000)</v>
          </cell>
          <cell r="G277">
            <v>239.07</v>
          </cell>
          <cell r="H277" t="str">
            <v>RUB</v>
          </cell>
          <cell r="I277">
            <v>1</v>
          </cell>
          <cell r="J277" t="str">
            <v>ПАЧ</v>
          </cell>
          <cell r="K277">
            <v>43070</v>
          </cell>
        </row>
        <row r="278">
          <cell r="E278">
            <v>71133</v>
          </cell>
          <cell r="F278" t="str">
            <v>Двиг. редукт.1,5кВт331U 230/400 RAL2004</v>
          </cell>
          <cell r="G278">
            <v>37817.800000000003</v>
          </cell>
          <cell r="H278" t="str">
            <v>RUB</v>
          </cell>
          <cell r="I278">
            <v>1</v>
          </cell>
          <cell r="J278" t="str">
            <v>ШТ</v>
          </cell>
          <cell r="K278">
            <v>43157</v>
          </cell>
        </row>
        <row r="279">
          <cell r="E279">
            <v>71256</v>
          </cell>
          <cell r="F279" t="str">
            <v>Клеанео 8/18Q 12,5 1188х1998 4SK FV</v>
          </cell>
          <cell r="G279">
            <v>880.58</v>
          </cell>
          <cell r="H279" t="str">
            <v>RUB</v>
          </cell>
          <cell r="I279">
            <v>1</v>
          </cell>
          <cell r="J279" t="str">
            <v>М2</v>
          </cell>
          <cell r="K279">
            <v>43206</v>
          </cell>
        </row>
        <row r="280">
          <cell r="E280">
            <v>71395</v>
          </cell>
          <cell r="F280" t="str">
            <v>Клеанео 12/20/66R 12,5 1188х1980 4SK FV</v>
          </cell>
          <cell r="G280">
            <v>857.94</v>
          </cell>
          <cell r="H280" t="str">
            <v>RUB</v>
          </cell>
          <cell r="I280">
            <v>1</v>
          </cell>
          <cell r="J280" t="str">
            <v>М2</v>
          </cell>
          <cell r="K280">
            <v>43206</v>
          </cell>
        </row>
        <row r="281">
          <cell r="E281">
            <v>71410</v>
          </cell>
          <cell r="F281" t="str">
            <v>Клеанео 8/15/20R 2500х1200 (50) Штройлох</v>
          </cell>
          <cell r="G281">
            <v>857.94</v>
          </cell>
          <cell r="H281" t="str">
            <v>RUB</v>
          </cell>
          <cell r="I281">
            <v>1</v>
          </cell>
          <cell r="J281" t="str">
            <v>М2</v>
          </cell>
          <cell r="K281">
            <v>43206</v>
          </cell>
        </row>
        <row r="282">
          <cell r="E282">
            <v>71500</v>
          </cell>
          <cell r="F282" t="str">
            <v>Подвес прямой 100шт</v>
          </cell>
          <cell r="G282">
            <v>574.34</v>
          </cell>
          <cell r="H282" t="str">
            <v>RUB</v>
          </cell>
          <cell r="I282">
            <v>1</v>
          </cell>
          <cell r="J282" t="str">
            <v>КОР</v>
          </cell>
          <cell r="K282">
            <v>43206</v>
          </cell>
        </row>
        <row r="283">
          <cell r="E283">
            <v>71616</v>
          </cell>
          <cell r="F283" t="str">
            <v>Статор А2-2,5L</v>
          </cell>
          <cell r="G283">
            <v>4980.08</v>
          </cell>
          <cell r="H283" t="str">
            <v>RUB</v>
          </cell>
          <cell r="I283">
            <v>1</v>
          </cell>
          <cell r="J283" t="str">
            <v>ШТ</v>
          </cell>
          <cell r="K283">
            <v>43157</v>
          </cell>
        </row>
        <row r="284">
          <cell r="E284">
            <v>72521</v>
          </cell>
          <cell r="F284" t="str">
            <v>Прямой подвес 200 антивибрац CD 60/27</v>
          </cell>
          <cell r="G284">
            <v>6956.32</v>
          </cell>
          <cell r="H284" t="str">
            <v>RUB</v>
          </cell>
          <cell r="I284">
            <v>1</v>
          </cell>
          <cell r="J284" t="str">
            <v>ПАЧ</v>
          </cell>
          <cell r="K284">
            <v>43070</v>
          </cell>
        </row>
        <row r="285">
          <cell r="E285">
            <v>72790</v>
          </cell>
          <cell r="F285" t="str">
            <v>Гаика подающего барабана М24</v>
          </cell>
          <cell r="G285">
            <v>918.43</v>
          </cell>
          <cell r="H285" t="str">
            <v>RUB</v>
          </cell>
          <cell r="I285">
            <v>1</v>
          </cell>
          <cell r="J285" t="str">
            <v>ШТ</v>
          </cell>
          <cell r="K285">
            <v>43157</v>
          </cell>
        </row>
        <row r="286">
          <cell r="E286">
            <v>73200</v>
          </cell>
          <cell r="F286" t="str">
            <v>Поплавок (WDFM тип 750) зелёный</v>
          </cell>
          <cell r="G286">
            <v>1728.82</v>
          </cell>
          <cell r="H286" t="str">
            <v>RUB</v>
          </cell>
          <cell r="I286">
            <v>1</v>
          </cell>
          <cell r="J286" t="str">
            <v>ШТ</v>
          </cell>
          <cell r="K286">
            <v>43157</v>
          </cell>
        </row>
        <row r="287">
          <cell r="E287">
            <v>73236</v>
          </cell>
          <cell r="F287" t="str">
            <v>Распылит. насадка с изгибом 30° пластик</v>
          </cell>
          <cell r="G287">
            <v>648.30999999999995</v>
          </cell>
          <cell r="H287" t="str">
            <v>RUB</v>
          </cell>
          <cell r="I287">
            <v>1</v>
          </cell>
          <cell r="J287" t="str">
            <v>ШТ</v>
          </cell>
          <cell r="K287">
            <v>43157</v>
          </cell>
        </row>
        <row r="288">
          <cell r="E288">
            <v>73669</v>
          </cell>
          <cell r="F288" t="str">
            <v>Трубка воздушная раств пистолета Ø 4мм</v>
          </cell>
          <cell r="G288">
            <v>491.64</v>
          </cell>
          <cell r="H288" t="str">
            <v>RUB</v>
          </cell>
          <cell r="I288">
            <v>1</v>
          </cell>
          <cell r="J288" t="str">
            <v>ШТ</v>
          </cell>
          <cell r="K288">
            <v>43157</v>
          </cell>
        </row>
        <row r="289">
          <cell r="E289">
            <v>73670</v>
          </cell>
          <cell r="F289" t="str">
            <v>Штихлинг 4 мм RITMO</v>
          </cell>
          <cell r="G289">
            <v>648.30999999999995</v>
          </cell>
          <cell r="H289" t="str">
            <v>RUB</v>
          </cell>
          <cell r="I289">
            <v>1</v>
          </cell>
          <cell r="J289" t="str">
            <v>ШТ</v>
          </cell>
          <cell r="K289">
            <v>43157</v>
          </cell>
        </row>
        <row r="290">
          <cell r="E290">
            <v>73757</v>
          </cell>
          <cell r="F290" t="str">
            <v>Дюбель 4 BS-K (AS-K) 6/28 унив. (1000)</v>
          </cell>
          <cell r="G290">
            <v>103.21</v>
          </cell>
          <cell r="H290" t="str">
            <v>RUB</v>
          </cell>
          <cell r="I290">
            <v>1</v>
          </cell>
          <cell r="J290" t="str">
            <v>ПАЧ</v>
          </cell>
          <cell r="K290">
            <v>41383</v>
          </cell>
        </row>
        <row r="291">
          <cell r="E291">
            <v>73939</v>
          </cell>
          <cell r="F291" t="str">
            <v>Насос шнековый А2-2,5L в сборе Geka-соед</v>
          </cell>
          <cell r="G291">
            <v>14903</v>
          </cell>
          <cell r="H291" t="str">
            <v>RUB</v>
          </cell>
          <cell r="I291">
            <v>1</v>
          </cell>
          <cell r="J291" t="str">
            <v>ШТ</v>
          </cell>
          <cell r="K291">
            <v>41751</v>
          </cell>
        </row>
        <row r="292">
          <cell r="E292">
            <v>75955</v>
          </cell>
          <cell r="F292" t="str">
            <v>Трубка расходомера воды 150-1500л/ч</v>
          </cell>
          <cell r="G292">
            <v>2539.19</v>
          </cell>
          <cell r="H292" t="str">
            <v>RUB</v>
          </cell>
          <cell r="I292">
            <v>1</v>
          </cell>
          <cell r="J292" t="str">
            <v>ШТ</v>
          </cell>
          <cell r="K292">
            <v>43157</v>
          </cell>
        </row>
        <row r="293">
          <cell r="E293">
            <v>75983</v>
          </cell>
          <cell r="F293" t="str">
            <v>Шуруп д/ГВЛ 3,9x45 (500)</v>
          </cell>
          <cell r="G293">
            <v>215.83</v>
          </cell>
          <cell r="H293" t="str">
            <v>RUB</v>
          </cell>
          <cell r="I293">
            <v>1</v>
          </cell>
          <cell r="J293" t="str">
            <v>ПАЧ</v>
          </cell>
          <cell r="K293">
            <v>43164</v>
          </cell>
        </row>
        <row r="294">
          <cell r="E294">
            <v>76155</v>
          </cell>
          <cell r="F294" t="str">
            <v>Дюбель "Райс-Токс" унвр. RDM 8х52 (500)</v>
          </cell>
          <cell r="G294">
            <v>109.99</v>
          </cell>
          <cell r="H294" t="str">
            <v>RUB</v>
          </cell>
          <cell r="I294">
            <v>1</v>
          </cell>
          <cell r="J294" t="str">
            <v>ПАЧ</v>
          </cell>
          <cell r="K294">
            <v>43070</v>
          </cell>
        </row>
        <row r="295">
          <cell r="E295">
            <v>77766</v>
          </cell>
          <cell r="F295" t="str">
            <v>Картридж фильтра DT4.8 D=30*13*32мм</v>
          </cell>
          <cell r="G295">
            <v>691.53</v>
          </cell>
          <cell r="H295" t="str">
            <v>RUB</v>
          </cell>
          <cell r="I295">
            <v>1</v>
          </cell>
          <cell r="J295" t="str">
            <v>ШТ</v>
          </cell>
          <cell r="K295">
            <v>43157</v>
          </cell>
        </row>
        <row r="296">
          <cell r="E296">
            <v>78401</v>
          </cell>
          <cell r="F296" t="str">
            <v>Машина штукатурная RITMO M</v>
          </cell>
          <cell r="G296">
            <v>429606.12</v>
          </cell>
          <cell r="H296" t="str">
            <v>RUB</v>
          </cell>
          <cell r="I296">
            <v>1</v>
          </cell>
          <cell r="J296" t="str">
            <v>ШТ</v>
          </cell>
          <cell r="K296">
            <v>43157</v>
          </cell>
        </row>
        <row r="297">
          <cell r="E297">
            <v>78817</v>
          </cell>
          <cell r="F297" t="str">
            <v>Компрессор возд DT4 8 220В в комплекте</v>
          </cell>
          <cell r="G297">
            <v>59427.97</v>
          </cell>
          <cell r="H297" t="str">
            <v>RUB</v>
          </cell>
          <cell r="I297">
            <v>1</v>
          </cell>
          <cell r="J297" t="str">
            <v>ШТ</v>
          </cell>
          <cell r="K297">
            <v>43157</v>
          </cell>
        </row>
        <row r="298">
          <cell r="E298">
            <v>80858</v>
          </cell>
          <cell r="F298" t="str">
            <v>Манометр давления раствора 35 мм оцинк</v>
          </cell>
          <cell r="G298">
            <v>9163</v>
          </cell>
          <cell r="H298" t="str">
            <v>RUB</v>
          </cell>
          <cell r="I298">
            <v>1</v>
          </cell>
          <cell r="J298" t="str">
            <v>ШТ</v>
          </cell>
          <cell r="K298">
            <v>41751</v>
          </cell>
        </row>
        <row r="299">
          <cell r="E299">
            <v>81212</v>
          </cell>
          <cell r="F299" t="str">
            <v>Ротор А2-2,5L powercoat</v>
          </cell>
          <cell r="G299">
            <v>9894</v>
          </cell>
          <cell r="H299" t="str">
            <v>RUB</v>
          </cell>
          <cell r="I299">
            <v>1</v>
          </cell>
          <cell r="J299" t="str">
            <v>ШТ</v>
          </cell>
          <cell r="K299">
            <v>43157</v>
          </cell>
        </row>
        <row r="300">
          <cell r="E300">
            <v>81227</v>
          </cell>
          <cell r="F300" t="str">
            <v>Ротор домешивающий powercoat</v>
          </cell>
          <cell r="G300">
            <v>5610</v>
          </cell>
          <cell r="H300" t="str">
            <v>RUB</v>
          </cell>
          <cell r="I300">
            <v>1</v>
          </cell>
          <cell r="J300" t="str">
            <v>ШТ</v>
          </cell>
          <cell r="K300">
            <v>43157</v>
          </cell>
        </row>
        <row r="301">
          <cell r="E301">
            <v>83188</v>
          </cell>
          <cell r="F301" t="str">
            <v>Шланг растворный 65мм 10м с соед</v>
          </cell>
          <cell r="G301">
            <v>41059.32</v>
          </cell>
          <cell r="H301" t="str">
            <v>RUB</v>
          </cell>
          <cell r="I301">
            <v>1</v>
          </cell>
          <cell r="J301" t="str">
            <v>ШТ</v>
          </cell>
          <cell r="K301">
            <v>43157</v>
          </cell>
        </row>
        <row r="302">
          <cell r="E302">
            <v>83191</v>
          </cell>
          <cell r="F302" t="str">
            <v>Шланг растворный 65мм 20м с соед</v>
          </cell>
          <cell r="G302">
            <v>86440.68</v>
          </cell>
          <cell r="H302" t="str">
            <v>RUB</v>
          </cell>
          <cell r="I302">
            <v>1</v>
          </cell>
          <cell r="J302" t="str">
            <v>ШТ</v>
          </cell>
          <cell r="K302">
            <v>43157</v>
          </cell>
        </row>
        <row r="303">
          <cell r="E303">
            <v>83281</v>
          </cell>
          <cell r="F303" t="str">
            <v>Монтаж приспособление для акустики 8/18</v>
          </cell>
          <cell r="G303">
            <v>1447.2</v>
          </cell>
          <cell r="H303" t="str">
            <v>RUB</v>
          </cell>
          <cell r="I303">
            <v>1</v>
          </cell>
          <cell r="J303" t="str">
            <v>ПАЧ</v>
          </cell>
          <cell r="K303">
            <v>43206</v>
          </cell>
        </row>
        <row r="304">
          <cell r="E304">
            <v>83283</v>
          </cell>
          <cell r="F304" t="str">
            <v>Монтаж приспособление для акустики 12/25</v>
          </cell>
          <cell r="G304">
            <v>1447.2</v>
          </cell>
          <cell r="H304" t="str">
            <v>RUB</v>
          </cell>
          <cell r="I304">
            <v>1</v>
          </cell>
          <cell r="J304" t="str">
            <v>ПАЧ</v>
          </cell>
          <cell r="K304">
            <v>43206</v>
          </cell>
        </row>
        <row r="305">
          <cell r="E305">
            <v>84223</v>
          </cell>
          <cell r="F305" t="str">
            <v>Пускатель DIL M9-10 42В</v>
          </cell>
          <cell r="G305">
            <v>1663.98</v>
          </cell>
          <cell r="H305" t="str">
            <v>RUB</v>
          </cell>
          <cell r="I305">
            <v>1</v>
          </cell>
          <cell r="J305" t="str">
            <v>ШТ</v>
          </cell>
          <cell r="K305">
            <v>43157</v>
          </cell>
        </row>
        <row r="306">
          <cell r="E306">
            <v>84224</v>
          </cell>
          <cell r="F306" t="str">
            <v>Пускатель DIL M-15 42В</v>
          </cell>
          <cell r="G306">
            <v>1836.86</v>
          </cell>
          <cell r="H306" t="str">
            <v>RUB</v>
          </cell>
          <cell r="I306">
            <v>1</v>
          </cell>
          <cell r="J306" t="str">
            <v>ШТ</v>
          </cell>
          <cell r="K306">
            <v>43157</v>
          </cell>
        </row>
        <row r="307">
          <cell r="E307">
            <v>84225</v>
          </cell>
          <cell r="F307" t="str">
            <v>Пускатель DIL M17-10 42В</v>
          </cell>
          <cell r="G307">
            <v>4602.17</v>
          </cell>
          <cell r="H307" t="str">
            <v>RUB</v>
          </cell>
          <cell r="I307">
            <v>1</v>
          </cell>
          <cell r="J307" t="str">
            <v>ШТ</v>
          </cell>
          <cell r="K307">
            <v>43157</v>
          </cell>
        </row>
        <row r="308">
          <cell r="E308">
            <v>84226</v>
          </cell>
          <cell r="F308" t="str">
            <v>Пускатель DIL M25-10 42В</v>
          </cell>
          <cell r="G308">
            <v>3673.72</v>
          </cell>
          <cell r="H308" t="str">
            <v>RUB</v>
          </cell>
          <cell r="I308">
            <v>1</v>
          </cell>
          <cell r="J308" t="str">
            <v>ШТ</v>
          </cell>
          <cell r="K308">
            <v>43157</v>
          </cell>
        </row>
        <row r="309">
          <cell r="E309">
            <v>85294</v>
          </cell>
          <cell r="F309" t="str">
            <v>Контакт вспомогательный DILM 32-XHI22</v>
          </cell>
          <cell r="G309">
            <v>756.36</v>
          </cell>
          <cell r="H309" t="str">
            <v>RUB</v>
          </cell>
          <cell r="I309">
            <v>1</v>
          </cell>
          <cell r="J309" t="str">
            <v>ШТ</v>
          </cell>
          <cell r="K309">
            <v>43157</v>
          </cell>
        </row>
        <row r="310">
          <cell r="E310">
            <v>87319</v>
          </cell>
          <cell r="F310" t="str">
            <v>Шуруп д/аквапанелей SN 4,2х25мм (1000)</v>
          </cell>
          <cell r="G310">
            <v>795.16</v>
          </cell>
          <cell r="H310" t="str">
            <v>RUB</v>
          </cell>
          <cell r="I310">
            <v>1</v>
          </cell>
          <cell r="J310" t="str">
            <v>ПАЧ</v>
          </cell>
          <cell r="K310">
            <v>43111</v>
          </cell>
        </row>
        <row r="311">
          <cell r="E311">
            <v>87354</v>
          </cell>
          <cell r="F311" t="str">
            <v>Шланг растворный 1/2" 15м.13MV powercoat</v>
          </cell>
          <cell r="G311">
            <v>15559.32</v>
          </cell>
          <cell r="H311" t="str">
            <v>RUB</v>
          </cell>
          <cell r="I311">
            <v>1</v>
          </cell>
          <cell r="J311" t="str">
            <v>ШТ</v>
          </cell>
          <cell r="K311">
            <v>43157</v>
          </cell>
        </row>
        <row r="312">
          <cell r="E312">
            <v>87547</v>
          </cell>
          <cell r="F312" t="str">
            <v>Картридж фильтра D=50*58 DT 4.8</v>
          </cell>
          <cell r="G312">
            <v>1123.72</v>
          </cell>
          <cell r="H312" t="str">
            <v>RUB</v>
          </cell>
          <cell r="I312">
            <v>1</v>
          </cell>
          <cell r="J312" t="str">
            <v>ШТ</v>
          </cell>
          <cell r="K312">
            <v>43157</v>
          </cell>
        </row>
        <row r="313">
          <cell r="E313">
            <v>87597</v>
          </cell>
          <cell r="F313" t="str">
            <v>Переходник 13мм внеш. на гека LW13</v>
          </cell>
          <cell r="G313">
            <v>3025.42</v>
          </cell>
          <cell r="H313" t="str">
            <v>RUB</v>
          </cell>
          <cell r="I313">
            <v>1</v>
          </cell>
          <cell r="J313" t="str">
            <v>ШТ</v>
          </cell>
          <cell r="K313">
            <v>43157</v>
          </cell>
        </row>
        <row r="314">
          <cell r="E314">
            <v>87599</v>
          </cell>
          <cell r="F314" t="str">
            <v>Камера смесительная резиновая RITMO</v>
          </cell>
          <cell r="G314">
            <v>5078.3900000000003</v>
          </cell>
          <cell r="H314" t="str">
            <v>RUB</v>
          </cell>
          <cell r="I314">
            <v>1</v>
          </cell>
          <cell r="J314" t="str">
            <v>ШТ</v>
          </cell>
          <cell r="K314">
            <v>43157</v>
          </cell>
        </row>
        <row r="315">
          <cell r="E315">
            <v>88029</v>
          </cell>
          <cell r="F315" t="str">
            <v>Эксцентрик рычага фиксации смес.башни G4</v>
          </cell>
          <cell r="G315">
            <v>275.42</v>
          </cell>
          <cell r="H315" t="str">
            <v>RUB</v>
          </cell>
          <cell r="I315">
            <v>1</v>
          </cell>
          <cell r="J315" t="str">
            <v>ШТ</v>
          </cell>
          <cell r="K315">
            <v>43157</v>
          </cell>
        </row>
        <row r="316">
          <cell r="E316">
            <v>88049</v>
          </cell>
          <cell r="F316" t="str">
            <v>Кабель управления 16 м Powercoat</v>
          </cell>
          <cell r="G316">
            <v>6591.09</v>
          </cell>
          <cell r="H316" t="str">
            <v>RUB</v>
          </cell>
          <cell r="I316">
            <v>1</v>
          </cell>
          <cell r="J316" t="str">
            <v>ШТ</v>
          </cell>
          <cell r="K316">
            <v>43157</v>
          </cell>
        </row>
        <row r="317">
          <cell r="E317">
            <v>88050</v>
          </cell>
          <cell r="F317" t="str">
            <v>Насос шнековый в сборе А2-2,5L Powercoat</v>
          </cell>
          <cell r="G317">
            <v>52512.71</v>
          </cell>
          <cell r="H317" t="str">
            <v>RUB</v>
          </cell>
          <cell r="I317">
            <v>1</v>
          </cell>
          <cell r="J317" t="str">
            <v>ШТ</v>
          </cell>
          <cell r="K317">
            <v>43157</v>
          </cell>
        </row>
        <row r="318">
          <cell r="E318">
            <v>88835</v>
          </cell>
          <cell r="F318" t="str">
            <v>Профиль ПП 5000х60х27х06 (12/180)</v>
          </cell>
          <cell r="G318">
            <v>57.99</v>
          </cell>
          <cell r="H318" t="str">
            <v>RUB</v>
          </cell>
          <cell r="I318">
            <v>1</v>
          </cell>
          <cell r="J318" t="str">
            <v>М</v>
          </cell>
          <cell r="K318">
            <v>43227</v>
          </cell>
        </row>
        <row r="319">
          <cell r="E319">
            <v>89078</v>
          </cell>
          <cell r="F319" t="str">
            <v>Заслонка горловины SILOMAT в сборе</v>
          </cell>
          <cell r="G319">
            <v>51864.41</v>
          </cell>
          <cell r="H319" t="str">
            <v>RUB</v>
          </cell>
          <cell r="I319">
            <v>1</v>
          </cell>
          <cell r="J319" t="str">
            <v>ШТ</v>
          </cell>
          <cell r="K319">
            <v>43157</v>
          </cell>
        </row>
        <row r="320">
          <cell r="E320">
            <v>89326</v>
          </cell>
          <cell r="F320" t="str">
            <v>Спираль смесительная литая G4/G5</v>
          </cell>
          <cell r="G320">
            <v>4005.72</v>
          </cell>
          <cell r="H320" t="str">
            <v>RUB</v>
          </cell>
          <cell r="I320">
            <v>1</v>
          </cell>
          <cell r="J320" t="str">
            <v>ШТ</v>
          </cell>
          <cell r="K320">
            <v>43157</v>
          </cell>
        </row>
        <row r="321">
          <cell r="E321">
            <v>89432</v>
          </cell>
          <cell r="F321" t="str">
            <v>Фланец верхний D-насос с упл кол  L=200</v>
          </cell>
          <cell r="G321">
            <v>1372.25</v>
          </cell>
          <cell r="H321" t="str">
            <v>RUB</v>
          </cell>
          <cell r="I321">
            <v>1</v>
          </cell>
          <cell r="J321" t="str">
            <v>ШТ</v>
          </cell>
          <cell r="K321">
            <v>43157</v>
          </cell>
        </row>
        <row r="322">
          <cell r="E322">
            <v>89793</v>
          </cell>
          <cell r="F322" t="str">
            <v>Бункер дополнительный RITMO</v>
          </cell>
          <cell r="G322">
            <v>14046.61</v>
          </cell>
          <cell r="H322" t="str">
            <v>RUB</v>
          </cell>
          <cell r="I322">
            <v>1</v>
          </cell>
          <cell r="J322" t="str">
            <v>ШТ</v>
          </cell>
          <cell r="K322">
            <v>43157</v>
          </cell>
        </row>
        <row r="323">
          <cell r="E323">
            <v>90638</v>
          </cell>
          <cell r="F323" t="str">
            <v>Машина шпаклёвочная RITMO Powercoat</v>
          </cell>
          <cell r="G323">
            <v>477781.15</v>
          </cell>
          <cell r="H323" t="str">
            <v>RUB</v>
          </cell>
          <cell r="I323">
            <v>1</v>
          </cell>
          <cell r="J323" t="str">
            <v>ШТ</v>
          </cell>
          <cell r="K323">
            <v>42114</v>
          </cell>
        </row>
        <row r="324">
          <cell r="E324">
            <v>91289</v>
          </cell>
          <cell r="F324" t="str">
            <v>Вал очистителя оцинкованный G4/G5</v>
          </cell>
          <cell r="G324">
            <v>972.46</v>
          </cell>
          <cell r="H324" t="str">
            <v>RUB</v>
          </cell>
          <cell r="I324">
            <v>1</v>
          </cell>
          <cell r="J324" t="str">
            <v>ШТ</v>
          </cell>
          <cell r="K324">
            <v>43157</v>
          </cell>
        </row>
        <row r="325">
          <cell r="E325">
            <v>94177</v>
          </cell>
          <cell r="F325" t="str">
            <v>Изогрунд 15кг (33)</v>
          </cell>
          <cell r="G325">
            <v>819.35</v>
          </cell>
          <cell r="H325" t="str">
            <v>RUB</v>
          </cell>
          <cell r="I325">
            <v>1</v>
          </cell>
          <cell r="J325" t="str">
            <v>ШТ</v>
          </cell>
          <cell r="K325">
            <v>43206</v>
          </cell>
        </row>
        <row r="326">
          <cell r="E326">
            <v>94179</v>
          </cell>
          <cell r="F326" t="str">
            <v>Шнель 25кг (36)</v>
          </cell>
          <cell r="G326">
            <v>546.64</v>
          </cell>
          <cell r="H326" t="str">
            <v>RUB</v>
          </cell>
          <cell r="I326">
            <v>1</v>
          </cell>
          <cell r="J326" t="str">
            <v>ШТ</v>
          </cell>
          <cell r="K326">
            <v>43206</v>
          </cell>
        </row>
        <row r="327">
          <cell r="E327">
            <v>94186</v>
          </cell>
          <cell r="F327" t="str">
            <v>Тифенгрунд 5л (54)</v>
          </cell>
          <cell r="G327">
            <v>318.72000000000003</v>
          </cell>
          <cell r="H327" t="str">
            <v>RUB</v>
          </cell>
          <cell r="I327">
            <v>1</v>
          </cell>
          <cell r="J327" t="str">
            <v>ШТ</v>
          </cell>
          <cell r="K327">
            <v>43206</v>
          </cell>
        </row>
        <row r="328">
          <cell r="E328">
            <v>94203</v>
          </cell>
          <cell r="F328" t="str">
            <v>Лента кромочная д/полов 100х20000мм</v>
          </cell>
          <cell r="G328">
            <v>146.76</v>
          </cell>
          <cell r="H328" t="str">
            <v>RUB</v>
          </cell>
          <cell r="I328">
            <v>1</v>
          </cell>
          <cell r="J328" t="str">
            <v>РУЛ</v>
          </cell>
          <cell r="K328">
            <v>43206</v>
          </cell>
        </row>
        <row r="329">
          <cell r="E329">
            <v>94231</v>
          </cell>
          <cell r="F329" t="str">
            <v>Профиль(3036)деф.темп.шв.L=2,5м E-об(25)</v>
          </cell>
          <cell r="G329">
            <v>413.86</v>
          </cell>
          <cell r="H329" t="str">
            <v>RUB</v>
          </cell>
          <cell r="I329">
            <v>1</v>
          </cell>
          <cell r="J329" t="str">
            <v>ШТ</v>
          </cell>
          <cell r="K329">
            <v>41383</v>
          </cell>
        </row>
        <row r="330">
          <cell r="E330">
            <v>94247</v>
          </cell>
          <cell r="F330" t="str">
            <v>Соединитель цокол.профил.ПВХ 30мм</v>
          </cell>
          <cell r="G330">
            <v>4.17</v>
          </cell>
          <cell r="H330" t="str">
            <v>RUB</v>
          </cell>
          <cell r="I330">
            <v>1</v>
          </cell>
          <cell r="J330" t="str">
            <v>ШТ</v>
          </cell>
          <cell r="K330">
            <v>41383</v>
          </cell>
        </row>
        <row r="331">
          <cell r="E331">
            <v>94514</v>
          </cell>
          <cell r="F331" t="str">
            <v>Смесь коттеджная 25кг (36)</v>
          </cell>
          <cell r="G331">
            <v>140.13999999999999</v>
          </cell>
          <cell r="H331" t="str">
            <v>RUB</v>
          </cell>
          <cell r="I331">
            <v>1</v>
          </cell>
          <cell r="J331" t="str">
            <v>ШТ</v>
          </cell>
          <cell r="K331">
            <v>43206</v>
          </cell>
        </row>
        <row r="332">
          <cell r="E332">
            <v>94692</v>
          </cell>
          <cell r="F332" t="str">
            <v>Саундборд 12,5x625x500 mm</v>
          </cell>
          <cell r="G332">
            <v>13443.62</v>
          </cell>
          <cell r="H332" t="str">
            <v>RUB</v>
          </cell>
          <cell r="I332">
            <v>1</v>
          </cell>
          <cell r="J332" t="str">
            <v>ШТ</v>
          </cell>
          <cell r="K332">
            <v>41383</v>
          </cell>
        </row>
        <row r="333">
          <cell r="E333">
            <v>94721</v>
          </cell>
          <cell r="F333" t="str">
            <v>Унтерпутц 25кг (36)</v>
          </cell>
          <cell r="G333">
            <v>234.6</v>
          </cell>
          <cell r="H333" t="str">
            <v>RUB</v>
          </cell>
          <cell r="I333">
            <v>1</v>
          </cell>
          <cell r="J333" t="str">
            <v>ШТ</v>
          </cell>
          <cell r="K333">
            <v>43206</v>
          </cell>
        </row>
        <row r="334">
          <cell r="E334">
            <v>94730</v>
          </cell>
          <cell r="F334" t="str">
            <v>Шуруп д/аквапанелей SB 3,9х25мм (250)</v>
          </cell>
          <cell r="G334">
            <v>428.29</v>
          </cell>
          <cell r="H334" t="str">
            <v>RUB</v>
          </cell>
          <cell r="I334">
            <v>1</v>
          </cell>
          <cell r="J334" t="str">
            <v>ПАЧ</v>
          </cell>
          <cell r="K334">
            <v>43130</v>
          </cell>
        </row>
        <row r="335">
          <cell r="E335">
            <v>94879</v>
          </cell>
          <cell r="F335" t="str">
            <v>Крышка Geka со стержнем</v>
          </cell>
          <cell r="G335">
            <v>1296.6099999999999</v>
          </cell>
          <cell r="H335" t="str">
            <v>RUB</v>
          </cell>
          <cell r="I335">
            <v>1</v>
          </cell>
          <cell r="J335" t="str">
            <v>ШТ</v>
          </cell>
          <cell r="K335">
            <v>43157</v>
          </cell>
        </row>
        <row r="336">
          <cell r="E336">
            <v>94898</v>
          </cell>
          <cell r="F336" t="str">
            <v>Пистолет для RITMO Powercoat 1500мм</v>
          </cell>
          <cell r="G336">
            <v>65911.02</v>
          </cell>
          <cell r="H336" t="str">
            <v>RUB</v>
          </cell>
          <cell r="I336">
            <v>1</v>
          </cell>
          <cell r="J336" t="str">
            <v>ШТ</v>
          </cell>
          <cell r="K336">
            <v>43157</v>
          </cell>
        </row>
        <row r="337">
          <cell r="E337">
            <v>95035</v>
          </cell>
          <cell r="F337" t="str">
            <v>Ключ для соединения В-С</v>
          </cell>
          <cell r="G337">
            <v>582.63</v>
          </cell>
          <cell r="H337" t="str">
            <v>RUB</v>
          </cell>
          <cell r="I337">
            <v>1</v>
          </cell>
          <cell r="J337" t="str">
            <v>ШТ</v>
          </cell>
          <cell r="K337">
            <v>43157</v>
          </cell>
        </row>
        <row r="338">
          <cell r="E338">
            <v>95221</v>
          </cell>
          <cell r="F338" t="str">
            <v>Аппарат безвоздуш-го распыления SAMBA XL</v>
          </cell>
          <cell r="G338">
            <v>330356.7</v>
          </cell>
          <cell r="H338" t="str">
            <v>RUB</v>
          </cell>
          <cell r="I338">
            <v>1</v>
          </cell>
          <cell r="J338" t="str">
            <v>ШТ</v>
          </cell>
          <cell r="K338">
            <v>42177</v>
          </cell>
        </row>
        <row r="339">
          <cell r="E339">
            <v>95241</v>
          </cell>
          <cell r="F339" t="str">
            <v>Грюнбанд 25кг (30)</v>
          </cell>
          <cell r="G339">
            <v>256.66000000000003</v>
          </cell>
          <cell r="H339" t="str">
            <v>RUB</v>
          </cell>
          <cell r="I339">
            <v>1</v>
          </cell>
          <cell r="J339" t="str">
            <v>ШТ</v>
          </cell>
          <cell r="K339">
            <v>43206</v>
          </cell>
        </row>
        <row r="340">
          <cell r="E340">
            <v>95644</v>
          </cell>
          <cell r="F340" t="str">
            <v>Шуруп д/Аквапанели SN 55мм (250)</v>
          </cell>
          <cell r="G340">
            <v>579.53</v>
          </cell>
          <cell r="H340" t="str">
            <v>RUB</v>
          </cell>
          <cell r="I340">
            <v>1</v>
          </cell>
          <cell r="J340" t="str">
            <v>ПАЧ</v>
          </cell>
          <cell r="K340">
            <v>43130</v>
          </cell>
        </row>
        <row r="341">
          <cell r="E341">
            <v>95817</v>
          </cell>
          <cell r="F341" t="str">
            <v>Зажим для соединения CD 60/27 с шурупом</v>
          </cell>
          <cell r="G341">
            <v>2959.32</v>
          </cell>
          <cell r="H341" t="str">
            <v>RUB</v>
          </cell>
          <cell r="I341">
            <v>1</v>
          </cell>
          <cell r="J341" t="str">
            <v>ПАЧ</v>
          </cell>
          <cell r="K341">
            <v>43070</v>
          </cell>
        </row>
        <row r="342">
          <cell r="E342">
            <v>96129</v>
          </cell>
          <cell r="F342" t="str">
            <v>Шланг растворный 3/8" 15 м SAMBA XL</v>
          </cell>
          <cell r="G342">
            <v>15775.42</v>
          </cell>
          <cell r="H342" t="str">
            <v>RUB</v>
          </cell>
          <cell r="I342">
            <v>1</v>
          </cell>
          <cell r="J342" t="str">
            <v>ШТ</v>
          </cell>
          <cell r="K342">
            <v>43157</v>
          </cell>
        </row>
        <row r="343">
          <cell r="E343">
            <v>96135</v>
          </cell>
          <cell r="F343" t="str">
            <v>Фильтр насоса SAMBA L/XL 30 серый</v>
          </cell>
          <cell r="G343">
            <v>1166.95</v>
          </cell>
          <cell r="H343" t="str">
            <v>RUB</v>
          </cell>
          <cell r="I343">
            <v>1</v>
          </cell>
          <cell r="J343" t="str">
            <v>ШТ</v>
          </cell>
          <cell r="K343">
            <v>43157</v>
          </cell>
        </row>
        <row r="344">
          <cell r="E344">
            <v>96178</v>
          </cell>
          <cell r="F344" t="str">
            <v>Муфта дисковая тип GAD 139/28 NR SGF</v>
          </cell>
          <cell r="G344">
            <v>10318.86</v>
          </cell>
          <cell r="H344" t="str">
            <v>RUB</v>
          </cell>
          <cell r="I344">
            <v>1</v>
          </cell>
          <cell r="J344" t="str">
            <v>ШТ</v>
          </cell>
          <cell r="K344">
            <v>43157</v>
          </cell>
        </row>
        <row r="345">
          <cell r="E345">
            <v>96352</v>
          </cell>
          <cell r="F345" t="str">
            <v>Спираль смесительная RITMO Powercoat</v>
          </cell>
          <cell r="G345">
            <v>7038</v>
          </cell>
          <cell r="H345" t="str">
            <v>RUB</v>
          </cell>
          <cell r="I345">
            <v>1</v>
          </cell>
          <cell r="J345" t="str">
            <v>ШТ</v>
          </cell>
          <cell r="K345">
            <v>43157</v>
          </cell>
        </row>
        <row r="346">
          <cell r="E346">
            <v>96396</v>
          </cell>
          <cell r="F346" t="str">
            <v>Профиль(9148) цок.д/утеп. 80х2500мм(10)</v>
          </cell>
          <cell r="G346">
            <v>303.27999999999997</v>
          </cell>
          <cell r="H346" t="str">
            <v>RUB</v>
          </cell>
          <cell r="I346">
            <v>1</v>
          </cell>
          <cell r="J346" t="str">
            <v>ШТ</v>
          </cell>
          <cell r="K346">
            <v>41383</v>
          </cell>
        </row>
        <row r="347">
          <cell r="E347">
            <v>97283</v>
          </cell>
          <cell r="F347" t="str">
            <v>Пистолет растворный 25 мм дл. 600 мм EWO</v>
          </cell>
          <cell r="G347">
            <v>7995.76</v>
          </cell>
          <cell r="H347" t="str">
            <v>RUB</v>
          </cell>
          <cell r="I347">
            <v>1</v>
          </cell>
          <cell r="J347" t="str">
            <v>ШТ</v>
          </cell>
          <cell r="K347">
            <v>43157</v>
          </cell>
        </row>
        <row r="348">
          <cell r="E348">
            <v>97418</v>
          </cell>
          <cell r="F348" t="str">
            <v>Реле давления воздуха RITMO комплект</v>
          </cell>
          <cell r="G348">
            <v>12966.1</v>
          </cell>
          <cell r="H348" t="str">
            <v>RUB</v>
          </cell>
          <cell r="I348">
            <v>1</v>
          </cell>
          <cell r="J348" t="str">
            <v>ШТ</v>
          </cell>
          <cell r="K348">
            <v>43157</v>
          </cell>
        </row>
        <row r="349">
          <cell r="E349">
            <v>97859</v>
          </cell>
          <cell r="F349" t="str">
            <v>Преобразователь частотный VS-606V7 1,5</v>
          </cell>
          <cell r="G349">
            <v>22366.53</v>
          </cell>
          <cell r="H349" t="str">
            <v>RUB</v>
          </cell>
          <cell r="I349">
            <v>1</v>
          </cell>
          <cell r="J349" t="str">
            <v>ШТ</v>
          </cell>
          <cell r="K349">
            <v>43157</v>
          </cell>
        </row>
        <row r="350">
          <cell r="E350">
            <v>98004</v>
          </cell>
          <cell r="F350" t="str">
            <v>Бункер дополн 300мм для ZP3 XXL</v>
          </cell>
          <cell r="G350">
            <v>84787.5</v>
          </cell>
          <cell r="H350" t="str">
            <v>RUB</v>
          </cell>
          <cell r="I350">
            <v>1</v>
          </cell>
          <cell r="J350" t="str">
            <v>ШТ</v>
          </cell>
          <cell r="K350">
            <v>43157</v>
          </cell>
        </row>
        <row r="351">
          <cell r="E351">
            <v>98071</v>
          </cell>
          <cell r="F351" t="str">
            <v>Пистолет для RITMO Powercoat 750мм</v>
          </cell>
          <cell r="G351">
            <v>68072.03</v>
          </cell>
          <cell r="H351" t="str">
            <v>RUB</v>
          </cell>
          <cell r="I351">
            <v>1</v>
          </cell>
          <cell r="J351" t="str">
            <v>ШТ</v>
          </cell>
          <cell r="K351">
            <v>43157</v>
          </cell>
        </row>
        <row r="352">
          <cell r="E352">
            <v>98161</v>
          </cell>
          <cell r="F352" t="str">
            <v>Статор 2L8</v>
          </cell>
          <cell r="G352">
            <v>47817.2</v>
          </cell>
          <cell r="H352" t="str">
            <v>RUB</v>
          </cell>
          <cell r="I352">
            <v>1</v>
          </cell>
          <cell r="J352" t="str">
            <v>ШТ</v>
          </cell>
          <cell r="K352">
            <v>43157</v>
          </cell>
        </row>
        <row r="353">
          <cell r="E353">
            <v>98164</v>
          </cell>
          <cell r="F353" t="str">
            <v>Ротор 2L8 (отверстие)</v>
          </cell>
          <cell r="G353">
            <v>45900</v>
          </cell>
          <cell r="H353" t="str">
            <v>RUB</v>
          </cell>
          <cell r="I353">
            <v>1</v>
          </cell>
          <cell r="J353" t="str">
            <v>ШТ</v>
          </cell>
          <cell r="K353">
            <v>43157</v>
          </cell>
        </row>
        <row r="354">
          <cell r="E354">
            <v>98525</v>
          </cell>
          <cell r="F354" t="str">
            <v>Манометр давл р-ра ZP 3 XL 50V 100бар</v>
          </cell>
          <cell r="G354">
            <v>18260.59</v>
          </cell>
          <cell r="H354" t="str">
            <v>RUB</v>
          </cell>
          <cell r="I354">
            <v>1</v>
          </cell>
          <cell r="J354" t="str">
            <v>ШТ</v>
          </cell>
          <cell r="K354">
            <v>43157</v>
          </cell>
        </row>
        <row r="355">
          <cell r="E355">
            <v>98542</v>
          </cell>
          <cell r="F355" t="str">
            <v>RITMO powercoat 230В без пистолета</v>
          </cell>
          <cell r="G355">
            <v>464155.18</v>
          </cell>
          <cell r="H355" t="str">
            <v>RUB</v>
          </cell>
          <cell r="I355">
            <v>1</v>
          </cell>
          <cell r="J355" t="str">
            <v>ШТ</v>
          </cell>
          <cell r="K355">
            <v>43157</v>
          </cell>
        </row>
        <row r="356">
          <cell r="E356">
            <v>98717</v>
          </cell>
          <cell r="F356" t="str">
            <v>Корпус муфты ZP3 XL</v>
          </cell>
          <cell r="G356">
            <v>10264.83</v>
          </cell>
          <cell r="H356" t="str">
            <v>RUB</v>
          </cell>
          <cell r="I356">
            <v>1</v>
          </cell>
          <cell r="J356" t="str">
            <v>ШТ</v>
          </cell>
          <cell r="K356">
            <v>43157</v>
          </cell>
        </row>
        <row r="357">
          <cell r="E357">
            <v>98718</v>
          </cell>
          <cell r="F357" t="str">
            <v>Вилка поводковая ZP3 XL</v>
          </cell>
          <cell r="G357">
            <v>6915.25</v>
          </cell>
          <cell r="H357" t="str">
            <v>RUB</v>
          </cell>
          <cell r="I357">
            <v>1</v>
          </cell>
          <cell r="J357" t="str">
            <v>ШТ</v>
          </cell>
          <cell r="K357">
            <v>43157</v>
          </cell>
        </row>
        <row r="358">
          <cell r="E358">
            <v>98821</v>
          </cell>
          <cell r="F358" t="str">
            <v>Прокладка с отверст  ZP3 XL D180; d100</v>
          </cell>
          <cell r="G358">
            <v>1458.68</v>
          </cell>
          <cell r="H358" t="str">
            <v>RUB</v>
          </cell>
          <cell r="I358">
            <v>1</v>
          </cell>
          <cell r="J358" t="str">
            <v>ШТ</v>
          </cell>
          <cell r="K358">
            <v>43157</v>
          </cell>
        </row>
        <row r="359">
          <cell r="E359">
            <v>98822</v>
          </cell>
          <cell r="F359" t="str">
            <v>Прокладка без отверст ZP3 XL D180; d100</v>
          </cell>
          <cell r="G359">
            <v>896.82</v>
          </cell>
          <cell r="H359" t="str">
            <v>RUB</v>
          </cell>
          <cell r="I359">
            <v>1</v>
          </cell>
          <cell r="J359" t="str">
            <v>ШТ</v>
          </cell>
          <cell r="K359">
            <v>43157</v>
          </cell>
        </row>
        <row r="360">
          <cell r="E360">
            <v>98823</v>
          </cell>
          <cell r="F360" t="str">
            <v>Прокладка двигателя ZP3 XL D110; d(50)</v>
          </cell>
          <cell r="G360">
            <v>1620.76</v>
          </cell>
          <cell r="H360" t="str">
            <v>RUB</v>
          </cell>
          <cell r="I360">
            <v>1</v>
          </cell>
          <cell r="J360" t="str">
            <v>ШТ</v>
          </cell>
          <cell r="K360">
            <v>43157</v>
          </cell>
        </row>
        <row r="361">
          <cell r="E361">
            <v>99088</v>
          </cell>
          <cell r="F361" t="str">
            <v>Манометр давления раствора 1/2" G4</v>
          </cell>
          <cell r="G361">
            <v>6699.15</v>
          </cell>
          <cell r="H361" t="str">
            <v>RUB</v>
          </cell>
          <cell r="I361">
            <v>1</v>
          </cell>
          <cell r="J361" t="str">
            <v>ШТ</v>
          </cell>
          <cell r="K361">
            <v>43157</v>
          </cell>
        </row>
        <row r="362">
          <cell r="E362">
            <v>99089</v>
          </cell>
          <cell r="F362" t="str">
            <v>Манометр  ZP3 XL</v>
          </cell>
          <cell r="G362">
            <v>11122.88</v>
          </cell>
          <cell r="H362" t="str">
            <v>RUB</v>
          </cell>
          <cell r="I362">
            <v>1</v>
          </cell>
          <cell r="J362" t="str">
            <v>ШТ</v>
          </cell>
          <cell r="K362">
            <v>43157</v>
          </cell>
        </row>
        <row r="363">
          <cell r="E363">
            <v>99206</v>
          </cell>
          <cell r="F363" t="str">
            <v>Переходник 50V/65М-Теil</v>
          </cell>
          <cell r="G363">
            <v>8914.19</v>
          </cell>
          <cell r="H363" t="str">
            <v>RUB</v>
          </cell>
          <cell r="I363">
            <v>1</v>
          </cell>
          <cell r="J363" t="str">
            <v>ШТ</v>
          </cell>
          <cell r="K363">
            <v>43157</v>
          </cell>
        </row>
        <row r="364">
          <cell r="E364">
            <v>99301</v>
          </cell>
          <cell r="F364" t="str">
            <v>Соединение 65мм "М", д/шланга</v>
          </cell>
          <cell r="G364">
            <v>3922.25</v>
          </cell>
          <cell r="H364" t="str">
            <v>RUB</v>
          </cell>
          <cell r="I364">
            <v>1</v>
          </cell>
          <cell r="J364" t="str">
            <v>ШТ</v>
          </cell>
          <cell r="K364">
            <v>43157</v>
          </cell>
        </row>
        <row r="365">
          <cell r="E365">
            <v>99340</v>
          </cell>
          <cell r="F365" t="str">
            <v>Датчик наполнения SILOMAT</v>
          </cell>
          <cell r="G365">
            <v>14262.71</v>
          </cell>
          <cell r="H365" t="str">
            <v>RUB</v>
          </cell>
          <cell r="I365">
            <v>1</v>
          </cell>
          <cell r="J365" t="str">
            <v>ШТ</v>
          </cell>
          <cell r="K365">
            <v>43157</v>
          </cell>
        </row>
        <row r="366">
          <cell r="E366">
            <v>99381</v>
          </cell>
          <cell r="F366" t="str">
            <v>Лента «Курт» для швов 25 м</v>
          </cell>
          <cell r="G366">
            <v>621.62</v>
          </cell>
          <cell r="H366" t="str">
            <v>RUB</v>
          </cell>
          <cell r="I366">
            <v>1</v>
          </cell>
          <cell r="J366" t="str">
            <v>ШТ</v>
          </cell>
          <cell r="K366">
            <v>43070</v>
          </cell>
        </row>
        <row r="367">
          <cell r="E367">
            <v>99382</v>
          </cell>
          <cell r="F367" t="str">
            <v>Лента д/швов Курт 75м/</v>
          </cell>
          <cell r="G367">
            <v>1235.82</v>
          </cell>
          <cell r="H367" t="str">
            <v>RUB</v>
          </cell>
          <cell r="I367">
            <v>1</v>
          </cell>
          <cell r="J367" t="str">
            <v>ШТ</v>
          </cell>
          <cell r="K367">
            <v>43070</v>
          </cell>
        </row>
        <row r="368">
          <cell r="E368">
            <v>100621</v>
          </cell>
          <cell r="F368" t="str">
            <v>КСЛВ ПК 2500х1200х10 (50)</v>
          </cell>
          <cell r="G368">
            <v>153.65</v>
          </cell>
          <cell r="H368" t="str">
            <v>RUB</v>
          </cell>
          <cell r="I368">
            <v>1</v>
          </cell>
          <cell r="J368" t="str">
            <v>М2</v>
          </cell>
          <cell r="K368">
            <v>43206</v>
          </cell>
        </row>
        <row r="369">
          <cell r="E369">
            <v>100622</v>
          </cell>
          <cell r="F369" t="str">
            <v>КСЛВ ФК 2500х1200х10 (50)</v>
          </cell>
          <cell r="G369">
            <v>153.65</v>
          </cell>
          <cell r="H369" t="str">
            <v>RUB</v>
          </cell>
          <cell r="I369">
            <v>1</v>
          </cell>
          <cell r="J369" t="str">
            <v>М2</v>
          </cell>
          <cell r="K369">
            <v>43206</v>
          </cell>
        </row>
        <row r="370">
          <cell r="E370">
            <v>100626</v>
          </cell>
          <cell r="F370" t="str">
            <v>КСЛВ ПК 2500х1200х12,5 (40)</v>
          </cell>
          <cell r="G370">
            <v>175.6</v>
          </cell>
          <cell r="H370" t="str">
            <v>RUB</v>
          </cell>
          <cell r="I370">
            <v>1</v>
          </cell>
          <cell r="J370" t="str">
            <v>М2</v>
          </cell>
          <cell r="K370">
            <v>43206</v>
          </cell>
        </row>
        <row r="371">
          <cell r="E371">
            <v>100627</v>
          </cell>
          <cell r="F371" t="str">
            <v>КСЛВ ФК 2500х1200х12,5 (40)</v>
          </cell>
          <cell r="G371">
            <v>175.6</v>
          </cell>
          <cell r="H371" t="str">
            <v>RUB</v>
          </cell>
          <cell r="I371">
            <v>1</v>
          </cell>
          <cell r="J371" t="str">
            <v>М2</v>
          </cell>
          <cell r="K371">
            <v>43206</v>
          </cell>
        </row>
        <row r="372">
          <cell r="E372">
            <v>100628</v>
          </cell>
          <cell r="F372" t="str">
            <v>Профиль ПН 3000х28х27х06 (16/336)</v>
          </cell>
          <cell r="G372">
            <v>40.9</v>
          </cell>
          <cell r="H372" t="str">
            <v>RUB</v>
          </cell>
          <cell r="I372">
            <v>1</v>
          </cell>
          <cell r="J372" t="str">
            <v>М</v>
          </cell>
          <cell r="K372">
            <v>43227</v>
          </cell>
        </row>
        <row r="373">
          <cell r="E373">
            <v>100629</v>
          </cell>
          <cell r="F373" t="str">
            <v>Профиль ПН 3000х50х40х06 (8/160)</v>
          </cell>
          <cell r="G373">
            <v>67.52</v>
          </cell>
          <cell r="H373" t="str">
            <v>RUB</v>
          </cell>
          <cell r="I373">
            <v>1</v>
          </cell>
          <cell r="J373" t="str">
            <v>М</v>
          </cell>
          <cell r="K373">
            <v>43227</v>
          </cell>
        </row>
        <row r="374">
          <cell r="E374">
            <v>100641</v>
          </cell>
          <cell r="F374" t="str">
            <v>Профиль ПС 3000х100х50х06 (8/64)</v>
          </cell>
          <cell r="G374">
            <v>100.41</v>
          </cell>
          <cell r="H374" t="str">
            <v>RUB</v>
          </cell>
          <cell r="I374">
            <v>1</v>
          </cell>
          <cell r="J374" t="str">
            <v>М</v>
          </cell>
          <cell r="K374">
            <v>43227</v>
          </cell>
        </row>
        <row r="375">
          <cell r="E375">
            <v>100642</v>
          </cell>
          <cell r="F375" t="str">
            <v>Профиль ПС 3000х75х50х06 (8/96)</v>
          </cell>
          <cell r="G375">
            <v>84.32</v>
          </cell>
          <cell r="H375" t="str">
            <v>RUB</v>
          </cell>
          <cell r="I375">
            <v>1</v>
          </cell>
          <cell r="J375" t="str">
            <v>М</v>
          </cell>
          <cell r="K375">
            <v>43227</v>
          </cell>
        </row>
        <row r="376">
          <cell r="E376">
            <v>100643</v>
          </cell>
          <cell r="F376" t="str">
            <v>Профиль ПН 3000х100х40х06 (8/80)</v>
          </cell>
          <cell r="G376">
            <v>94.17</v>
          </cell>
          <cell r="H376" t="str">
            <v>RUB</v>
          </cell>
          <cell r="I376">
            <v>1</v>
          </cell>
          <cell r="J376" t="str">
            <v>М</v>
          </cell>
          <cell r="K376">
            <v>43227</v>
          </cell>
        </row>
        <row r="377">
          <cell r="E377">
            <v>102070</v>
          </cell>
          <cell r="F377" t="str">
            <v>Дюбель с шурупом 6х40 (200)</v>
          </cell>
          <cell r="G377">
            <v>131.77000000000001</v>
          </cell>
          <cell r="H377" t="str">
            <v>RUB</v>
          </cell>
          <cell r="I377">
            <v>1</v>
          </cell>
          <cell r="J377" t="str">
            <v>ПАЧ</v>
          </cell>
          <cell r="K377">
            <v>43070</v>
          </cell>
        </row>
        <row r="378">
          <cell r="E378">
            <v>102115</v>
          </cell>
          <cell r="F378" t="str">
            <v>Флан ниж Т-нас 2" нар ZP3 с муф1" вн ман</v>
          </cell>
          <cell r="G378">
            <v>31875</v>
          </cell>
          <cell r="H378" t="str">
            <v>RUB</v>
          </cell>
          <cell r="I378">
            <v>1</v>
          </cell>
          <cell r="J378" t="str">
            <v>ШТ</v>
          </cell>
          <cell r="K378">
            <v>43157</v>
          </cell>
        </row>
        <row r="379">
          <cell r="E379">
            <v>102136</v>
          </cell>
          <cell r="F379" t="str">
            <v>Лампа красная в сборе</v>
          </cell>
          <cell r="G379">
            <v>626.69000000000005</v>
          </cell>
          <cell r="H379" t="str">
            <v>RUB</v>
          </cell>
          <cell r="I379">
            <v>1</v>
          </cell>
          <cell r="J379" t="str">
            <v>ШТ</v>
          </cell>
          <cell r="K379">
            <v>43157</v>
          </cell>
        </row>
        <row r="380">
          <cell r="E380">
            <v>102137</v>
          </cell>
          <cell r="F380" t="str">
            <v>Лампа желтая в сборе</v>
          </cell>
          <cell r="G380">
            <v>810.38</v>
          </cell>
          <cell r="H380" t="str">
            <v>RUB</v>
          </cell>
          <cell r="I380">
            <v>1</v>
          </cell>
          <cell r="J380" t="str">
            <v>ШТ</v>
          </cell>
          <cell r="K380">
            <v>43157</v>
          </cell>
        </row>
        <row r="381">
          <cell r="E381">
            <v>102227</v>
          </cell>
          <cell r="F381" t="str">
            <v>Манометр давл. раствора 25мм с соед.</v>
          </cell>
          <cell r="G381">
            <v>10697.03</v>
          </cell>
          <cell r="H381" t="str">
            <v>RUB</v>
          </cell>
          <cell r="I381">
            <v>1</v>
          </cell>
          <cell r="J381" t="str">
            <v>ШТ</v>
          </cell>
          <cell r="K381">
            <v>43157</v>
          </cell>
        </row>
        <row r="382">
          <cell r="E382">
            <v>102228</v>
          </cell>
          <cell r="F382" t="str">
            <v>Манометр давления раствора 35 мм, цинк</v>
          </cell>
          <cell r="G382">
            <v>14262.71</v>
          </cell>
          <cell r="H382" t="str">
            <v>RUB</v>
          </cell>
          <cell r="I382">
            <v>1</v>
          </cell>
          <cell r="J382" t="str">
            <v>ШТ</v>
          </cell>
          <cell r="K382">
            <v>43157</v>
          </cell>
        </row>
        <row r="383">
          <cell r="E383">
            <v>102229</v>
          </cell>
          <cell r="F383" t="str">
            <v>Манометр давл. раствора 50мм с соед.</v>
          </cell>
          <cell r="G383">
            <v>15775.42</v>
          </cell>
          <cell r="H383" t="str">
            <v>RUB</v>
          </cell>
          <cell r="I383">
            <v>1</v>
          </cell>
          <cell r="J383" t="str">
            <v>ШТ</v>
          </cell>
          <cell r="K383">
            <v>43157</v>
          </cell>
        </row>
        <row r="384">
          <cell r="E384">
            <v>102267</v>
          </cell>
          <cell r="F384" t="str">
            <v>Крышка компрессора SILOMAT trans plus</v>
          </cell>
          <cell r="G384">
            <v>10156.780000000001</v>
          </cell>
          <cell r="H384" t="str">
            <v>RUB</v>
          </cell>
          <cell r="I384">
            <v>1</v>
          </cell>
          <cell r="J384" t="str">
            <v>ШТ</v>
          </cell>
          <cell r="K384">
            <v>43157</v>
          </cell>
        </row>
        <row r="385">
          <cell r="E385">
            <v>102490</v>
          </cell>
          <cell r="F385" t="str">
            <v>Манометр давления раствора 25П 1 1/4" вн</v>
          </cell>
          <cell r="G385">
            <v>13614.41</v>
          </cell>
          <cell r="H385" t="str">
            <v>RUB</v>
          </cell>
          <cell r="I385">
            <v>1</v>
          </cell>
          <cell r="J385" t="str">
            <v>ШТ</v>
          </cell>
          <cell r="K385">
            <v>43157</v>
          </cell>
        </row>
        <row r="386">
          <cell r="E386">
            <v>102584</v>
          </cell>
          <cell r="F386" t="str">
            <v>Сетка армир д/аквапанелей 50000х1000</v>
          </cell>
          <cell r="G386">
            <v>5316.75</v>
          </cell>
          <cell r="H386" t="str">
            <v>RUB</v>
          </cell>
          <cell r="I386">
            <v>1</v>
          </cell>
          <cell r="J386" t="str">
            <v>РУЛ</v>
          </cell>
          <cell r="K386">
            <v>43070</v>
          </cell>
        </row>
        <row r="387">
          <cell r="E387">
            <v>102658</v>
          </cell>
          <cell r="F387" t="str">
            <v>Прокладка запорного элемента</v>
          </cell>
          <cell r="G387">
            <v>9400.42</v>
          </cell>
          <cell r="H387" t="str">
            <v>RUB</v>
          </cell>
          <cell r="I387">
            <v>1</v>
          </cell>
          <cell r="J387" t="str">
            <v>ШТ</v>
          </cell>
          <cell r="K387">
            <v>43157</v>
          </cell>
        </row>
        <row r="388">
          <cell r="E388">
            <v>102957</v>
          </cell>
          <cell r="F388" t="str">
            <v>Транспортный насос PFT ZP3 FU 400</v>
          </cell>
          <cell r="G388">
            <v>339134.43</v>
          </cell>
          <cell r="H388" t="str">
            <v>RUB</v>
          </cell>
          <cell r="I388">
            <v>1</v>
          </cell>
          <cell r="J388" t="str">
            <v>ШТ</v>
          </cell>
          <cell r="K388">
            <v>42958</v>
          </cell>
        </row>
        <row r="389">
          <cell r="E389">
            <v>103189</v>
          </cell>
          <cell r="F389" t="str">
            <v>Прокладка соединения 65мм "М"</v>
          </cell>
          <cell r="G389">
            <v>216.09</v>
          </cell>
          <cell r="H389" t="str">
            <v>RUB</v>
          </cell>
          <cell r="I389">
            <v>1</v>
          </cell>
          <cell r="J389" t="str">
            <v>ШТ</v>
          </cell>
          <cell r="K389">
            <v>43157</v>
          </cell>
        </row>
        <row r="390">
          <cell r="E390">
            <v>103408</v>
          </cell>
          <cell r="F390" t="str">
            <v>Фланец верхний B-насос для рез камеры</v>
          </cell>
          <cell r="G390">
            <v>6144.07</v>
          </cell>
          <cell r="H390" t="str">
            <v>RUB</v>
          </cell>
          <cell r="I390">
            <v>1</v>
          </cell>
          <cell r="J390" t="str">
            <v>ШТ</v>
          </cell>
          <cell r="K390">
            <v>43157</v>
          </cell>
        </row>
        <row r="391">
          <cell r="E391">
            <v>103613</v>
          </cell>
          <cell r="F391" t="str">
            <v>Аквапанель Внутренняя 2500X1200X12,5(30)</v>
          </cell>
          <cell r="G391">
            <v>650</v>
          </cell>
          <cell r="H391" t="str">
            <v>RUB</v>
          </cell>
          <cell r="I391">
            <v>1</v>
          </cell>
          <cell r="J391" t="str">
            <v>М2</v>
          </cell>
          <cell r="K391">
            <v>42983</v>
          </cell>
        </row>
        <row r="392">
          <cell r="E392">
            <v>103629</v>
          </cell>
          <cell r="F392" t="str">
            <v>Ступица ведомого диска ZP 3 XXL</v>
          </cell>
          <cell r="G392">
            <v>8211.86</v>
          </cell>
          <cell r="H392" t="str">
            <v>RUB</v>
          </cell>
          <cell r="I392">
            <v>1</v>
          </cell>
          <cell r="J392" t="str">
            <v>ШТ</v>
          </cell>
          <cell r="K392">
            <v>43157</v>
          </cell>
        </row>
        <row r="393">
          <cell r="E393">
            <v>103656</v>
          </cell>
          <cell r="F393" t="str">
            <v>Вал насоса ZP3 XXL</v>
          </cell>
          <cell r="G393">
            <v>30254.240000000002</v>
          </cell>
          <cell r="H393" t="str">
            <v>RUB</v>
          </cell>
          <cell r="I393">
            <v>1</v>
          </cell>
          <cell r="J393" t="str">
            <v>ШТ</v>
          </cell>
          <cell r="K393">
            <v>43157</v>
          </cell>
        </row>
        <row r="394">
          <cell r="E394">
            <v>103658</v>
          </cell>
          <cell r="F394" t="str">
            <v>Вал полый ZP 3 XXL</v>
          </cell>
          <cell r="G394">
            <v>11453.39</v>
          </cell>
          <cell r="H394" t="str">
            <v>RUB</v>
          </cell>
          <cell r="I394">
            <v>1</v>
          </cell>
          <cell r="J394" t="str">
            <v>ШТ</v>
          </cell>
          <cell r="K394">
            <v>43157</v>
          </cell>
        </row>
        <row r="395">
          <cell r="E395">
            <v>104122</v>
          </cell>
          <cell r="F395" t="str">
            <v>Прокладка с отверстием для ZP3 XXL</v>
          </cell>
          <cell r="G395">
            <v>1275</v>
          </cell>
          <cell r="H395" t="str">
            <v>RUB</v>
          </cell>
          <cell r="I395">
            <v>1</v>
          </cell>
          <cell r="J395" t="str">
            <v>ШТ</v>
          </cell>
          <cell r="K395">
            <v>43157</v>
          </cell>
        </row>
        <row r="396">
          <cell r="E396">
            <v>104123</v>
          </cell>
          <cell r="F396" t="str">
            <v>Прокладка без отверстия для ZP3 XXL</v>
          </cell>
          <cell r="G396">
            <v>1264.19</v>
          </cell>
          <cell r="H396" t="str">
            <v>RUB</v>
          </cell>
          <cell r="I396">
            <v>1</v>
          </cell>
          <cell r="J396" t="str">
            <v>ШТ</v>
          </cell>
          <cell r="K396">
            <v>43157</v>
          </cell>
        </row>
        <row r="397">
          <cell r="E397">
            <v>104124</v>
          </cell>
          <cell r="F397" t="str">
            <v>Прокладка уплотняющая для ZP3 XXL</v>
          </cell>
          <cell r="G397">
            <v>1620.76</v>
          </cell>
          <cell r="H397" t="str">
            <v>RUB</v>
          </cell>
          <cell r="I397">
            <v>1</v>
          </cell>
          <cell r="J397" t="str">
            <v>ШТ</v>
          </cell>
          <cell r="K397">
            <v>43157</v>
          </cell>
        </row>
        <row r="398">
          <cell r="E398">
            <v>107248</v>
          </cell>
          <cell r="F398" t="str">
            <v>Насос шнек В4-1,5L в сборе рез зона 25П</v>
          </cell>
          <cell r="G398">
            <v>30146.18</v>
          </cell>
          <cell r="H398" t="str">
            <v>RUB</v>
          </cell>
          <cell r="I398">
            <v>1</v>
          </cell>
          <cell r="J398" t="str">
            <v>ШТ</v>
          </cell>
          <cell r="K398">
            <v>43157</v>
          </cell>
        </row>
        <row r="399">
          <cell r="E399">
            <v>107456</v>
          </cell>
          <cell r="F399" t="str">
            <v>Шуруп КНАУФ-ГКЛ+металл. 45 (500)</v>
          </cell>
          <cell r="G399">
            <v>257.48</v>
          </cell>
          <cell r="H399" t="str">
            <v>RUB</v>
          </cell>
          <cell r="I399">
            <v>1</v>
          </cell>
          <cell r="J399" t="str">
            <v>ПАЧ</v>
          </cell>
          <cell r="K399">
            <v>43070</v>
          </cell>
        </row>
        <row r="400">
          <cell r="E400">
            <v>108423</v>
          </cell>
          <cell r="F400" t="str">
            <v>Насадка пласт.напор.14,5*67,5*4,5ммRITMO</v>
          </cell>
          <cell r="G400">
            <v>753.53</v>
          </cell>
          <cell r="H400" t="str">
            <v>RUB</v>
          </cell>
          <cell r="I400">
            <v>1</v>
          </cell>
          <cell r="J400" t="str">
            <v>ШТ</v>
          </cell>
          <cell r="K400">
            <v>43157</v>
          </cell>
        </row>
        <row r="401">
          <cell r="E401">
            <v>108425</v>
          </cell>
          <cell r="F401" t="str">
            <v>Профиль ПП 3500х60х27х06 (12/180)</v>
          </cell>
          <cell r="G401">
            <v>57.99</v>
          </cell>
          <cell r="H401" t="str">
            <v>RUB</v>
          </cell>
          <cell r="I401">
            <v>1</v>
          </cell>
          <cell r="J401" t="str">
            <v>М</v>
          </cell>
          <cell r="K401">
            <v>43227</v>
          </cell>
        </row>
        <row r="402">
          <cell r="E402">
            <v>108427</v>
          </cell>
          <cell r="F402" t="str">
            <v>Профиль ПС 3000х65х50х06 (8/96)</v>
          </cell>
          <cell r="G402">
            <v>79.989999999999995</v>
          </cell>
          <cell r="H402" t="str">
            <v>RUB</v>
          </cell>
          <cell r="I402">
            <v>1</v>
          </cell>
          <cell r="J402" t="str">
            <v>М</v>
          </cell>
          <cell r="K402">
            <v>43227</v>
          </cell>
        </row>
        <row r="403">
          <cell r="E403">
            <v>108428</v>
          </cell>
          <cell r="F403" t="str">
            <v>Профиль ПС 3500х65х50х06 (96)</v>
          </cell>
          <cell r="G403">
            <v>79.989999999999995</v>
          </cell>
          <cell r="H403" t="str">
            <v>RUB</v>
          </cell>
          <cell r="I403">
            <v>1</v>
          </cell>
          <cell r="J403" t="str">
            <v>М</v>
          </cell>
          <cell r="K403">
            <v>43227</v>
          </cell>
        </row>
        <row r="404">
          <cell r="E404">
            <v>108429</v>
          </cell>
          <cell r="F404" t="str">
            <v>Профиль ПС 4000х65х50х06 (8/96)</v>
          </cell>
          <cell r="G404">
            <v>79.989999999999995</v>
          </cell>
          <cell r="H404" t="str">
            <v>RUB</v>
          </cell>
          <cell r="I404">
            <v>1</v>
          </cell>
          <cell r="J404" t="str">
            <v>М</v>
          </cell>
          <cell r="K404">
            <v>43227</v>
          </cell>
        </row>
        <row r="405">
          <cell r="E405">
            <v>108430</v>
          </cell>
          <cell r="F405" t="str">
            <v>Профиль ПН 3000х65х40х06 (8/120)</v>
          </cell>
          <cell r="G405">
            <v>72.75</v>
          </cell>
          <cell r="H405" t="str">
            <v>RUB</v>
          </cell>
          <cell r="I405">
            <v>1</v>
          </cell>
          <cell r="J405" t="str">
            <v>М</v>
          </cell>
          <cell r="K405">
            <v>43227</v>
          </cell>
        </row>
        <row r="406">
          <cell r="E406">
            <v>108717</v>
          </cell>
          <cell r="F406" t="str">
            <v>Профиль(9146) цок. д/утеп. 60х2500мм(25)</v>
          </cell>
          <cell r="G406">
            <v>111.42</v>
          </cell>
          <cell r="H406" t="str">
            <v>RUB</v>
          </cell>
          <cell r="I406">
            <v>1</v>
          </cell>
          <cell r="J406" t="str">
            <v>ШТ</v>
          </cell>
          <cell r="K406">
            <v>41383</v>
          </cell>
        </row>
        <row r="407">
          <cell r="E407">
            <v>109294</v>
          </cell>
          <cell r="F407" t="str">
            <v>Профиль ПМ 3000х22х6 (10/1960)</v>
          </cell>
          <cell r="G407">
            <v>27.24</v>
          </cell>
          <cell r="H407" t="str">
            <v>RUB</v>
          </cell>
          <cell r="I407">
            <v>1</v>
          </cell>
          <cell r="J407" t="str">
            <v>М</v>
          </cell>
          <cell r="K407">
            <v>43227</v>
          </cell>
        </row>
        <row r="408">
          <cell r="E408">
            <v>109295</v>
          </cell>
          <cell r="F408" t="str">
            <v>Профиль ПМ 3000х23х10 (10/1960)</v>
          </cell>
          <cell r="G408">
            <v>29.28</v>
          </cell>
          <cell r="H408" t="str">
            <v>RUB</v>
          </cell>
          <cell r="I408">
            <v>1</v>
          </cell>
          <cell r="J408" t="str">
            <v>М</v>
          </cell>
          <cell r="K408">
            <v>43227</v>
          </cell>
        </row>
        <row r="409">
          <cell r="E409">
            <v>110599</v>
          </cell>
          <cell r="F409" t="str">
            <v>Дюбель ВS-К 6х28мм (200)</v>
          </cell>
          <cell r="G409">
            <v>31.37</v>
          </cell>
          <cell r="H409" t="str">
            <v>RUB</v>
          </cell>
          <cell r="I409">
            <v>1</v>
          </cell>
          <cell r="J409" t="str">
            <v>ПАЧ</v>
          </cell>
          <cell r="K409">
            <v>41383</v>
          </cell>
        </row>
        <row r="410">
          <cell r="E410">
            <v>110600</v>
          </cell>
          <cell r="F410" t="str">
            <v>Дюбель ВS-К 6х28мм (100)</v>
          </cell>
          <cell r="G410">
            <v>18.29</v>
          </cell>
          <cell r="H410" t="str">
            <v>RUB</v>
          </cell>
          <cell r="I410">
            <v>1</v>
          </cell>
          <cell r="J410" t="str">
            <v>ПАЧ</v>
          </cell>
          <cell r="K410">
            <v>41383</v>
          </cell>
        </row>
        <row r="411">
          <cell r="E411">
            <v>110601</v>
          </cell>
          <cell r="F411" t="str">
            <v>Дюбель 6х65мм (500)</v>
          </cell>
          <cell r="G411">
            <v>143.63</v>
          </cell>
          <cell r="H411" t="str">
            <v>RUB</v>
          </cell>
          <cell r="I411">
            <v>1</v>
          </cell>
          <cell r="J411" t="str">
            <v>ПАЧ</v>
          </cell>
          <cell r="K411">
            <v>41383</v>
          </cell>
        </row>
        <row r="412">
          <cell r="E412">
            <v>110605</v>
          </cell>
          <cell r="F412" t="str">
            <v>Дюбель ВS-К 8х49мм (100)</v>
          </cell>
          <cell r="G412">
            <v>26.15</v>
          </cell>
          <cell r="H412" t="str">
            <v>RUB</v>
          </cell>
          <cell r="I412">
            <v>1</v>
          </cell>
          <cell r="J412" t="str">
            <v>ПАЧ</v>
          </cell>
          <cell r="K412">
            <v>41383</v>
          </cell>
        </row>
        <row r="413">
          <cell r="E413">
            <v>110607</v>
          </cell>
          <cell r="F413" t="str">
            <v>Дюбель 4ВS-К 10х100мм (25)</v>
          </cell>
          <cell r="G413">
            <v>17.64</v>
          </cell>
          <cell r="H413" t="str">
            <v>RUB</v>
          </cell>
          <cell r="I413">
            <v>1</v>
          </cell>
          <cell r="J413" t="str">
            <v>ПАЧ</v>
          </cell>
          <cell r="K413">
            <v>41383</v>
          </cell>
        </row>
        <row r="414">
          <cell r="E414">
            <v>110608</v>
          </cell>
          <cell r="F414" t="str">
            <v>Дюбель 4ВS-К 10х66мм (50)</v>
          </cell>
          <cell r="G414">
            <v>26.15</v>
          </cell>
          <cell r="H414" t="str">
            <v>RUB</v>
          </cell>
          <cell r="I414">
            <v>1</v>
          </cell>
          <cell r="J414" t="str">
            <v>ПАЧ</v>
          </cell>
          <cell r="K414">
            <v>41383</v>
          </cell>
        </row>
        <row r="415">
          <cell r="E415">
            <v>110616</v>
          </cell>
          <cell r="F415" t="str">
            <v>Светильник в комплекте 2х36</v>
          </cell>
          <cell r="G415">
            <v>1035.5899999999999</v>
          </cell>
          <cell r="H415" t="str">
            <v>RUB</v>
          </cell>
          <cell r="I415">
            <v>1</v>
          </cell>
          <cell r="J415" t="str">
            <v>ШТ</v>
          </cell>
          <cell r="K415">
            <v>41383</v>
          </cell>
        </row>
        <row r="416">
          <cell r="E416">
            <v>110630</v>
          </cell>
          <cell r="F416" t="str">
            <v>Профиль(3797) угл.сет.100х150х2500мм</v>
          </cell>
          <cell r="G416">
            <v>60.1</v>
          </cell>
          <cell r="H416" t="str">
            <v>RUB</v>
          </cell>
          <cell r="I416">
            <v>1</v>
          </cell>
          <cell r="J416" t="str">
            <v>ШТ</v>
          </cell>
          <cell r="K416">
            <v>41383</v>
          </cell>
        </row>
        <row r="417">
          <cell r="E417">
            <v>110631</v>
          </cell>
          <cell r="F417" t="str">
            <v>Проф.(3794) угл. с капельником L2500мм</v>
          </cell>
          <cell r="G417">
            <v>197.28</v>
          </cell>
          <cell r="H417" t="str">
            <v>RUB</v>
          </cell>
          <cell r="I417">
            <v>1</v>
          </cell>
          <cell r="J417" t="str">
            <v>ШТ</v>
          </cell>
          <cell r="K417">
            <v>41383</v>
          </cell>
        </row>
        <row r="418">
          <cell r="E418">
            <v>110635</v>
          </cell>
          <cell r="F418" t="str">
            <v>Профиль(9288) цок.д/утеп. 80х730мм (10)</v>
          </cell>
          <cell r="G418">
            <v>49.91</v>
          </cell>
          <cell r="H418" t="str">
            <v>RUB</v>
          </cell>
          <cell r="I418">
            <v>1</v>
          </cell>
          <cell r="J418" t="str">
            <v>ШТ</v>
          </cell>
          <cell r="K418">
            <v>41383</v>
          </cell>
        </row>
        <row r="419">
          <cell r="E419">
            <v>110638</v>
          </cell>
          <cell r="F419" t="str">
            <v>Профиль(9212)цок. д/утеп.120х2500мм (10)</v>
          </cell>
          <cell r="G419">
            <v>398.15</v>
          </cell>
          <cell r="H419" t="str">
            <v>RUB</v>
          </cell>
          <cell r="I419">
            <v>1</v>
          </cell>
          <cell r="J419" t="str">
            <v>ШТ</v>
          </cell>
          <cell r="K419">
            <v>41383</v>
          </cell>
        </row>
        <row r="420">
          <cell r="E420">
            <v>110640</v>
          </cell>
          <cell r="F420" t="str">
            <v>Профиль(9147) цок. д/утеп.70х2500мм (10)</v>
          </cell>
          <cell r="G420">
            <v>193</v>
          </cell>
          <cell r="H420" t="str">
            <v>RUB</v>
          </cell>
          <cell r="I420">
            <v>1</v>
          </cell>
          <cell r="J420" t="str">
            <v>ШТ</v>
          </cell>
          <cell r="K420">
            <v>41383</v>
          </cell>
        </row>
        <row r="421">
          <cell r="E421">
            <v>110641</v>
          </cell>
          <cell r="F421" t="str">
            <v>Профиль(9149) цок. д/утеп.90х2500мм (10)</v>
          </cell>
          <cell r="G421">
            <v>164.73</v>
          </cell>
          <cell r="H421" t="str">
            <v>RUB</v>
          </cell>
          <cell r="I421">
            <v>1</v>
          </cell>
          <cell r="J421" t="str">
            <v>ШТ</v>
          </cell>
          <cell r="K421">
            <v>41383</v>
          </cell>
        </row>
        <row r="422">
          <cell r="E422">
            <v>110645</v>
          </cell>
          <cell r="F422" t="str">
            <v>Профиль(3035) д/деф.швовV-обр.L2,5м(25)</v>
          </cell>
          <cell r="G422">
            <v>413.86</v>
          </cell>
          <cell r="H422" t="str">
            <v>RUB</v>
          </cell>
          <cell r="I422">
            <v>1</v>
          </cell>
          <cell r="J422" t="str">
            <v>ШТ</v>
          </cell>
          <cell r="K422">
            <v>41383</v>
          </cell>
        </row>
        <row r="423">
          <cell r="E423">
            <v>110650</v>
          </cell>
          <cell r="F423" t="str">
            <v>Дюбель строительный DIM10х140</v>
          </cell>
          <cell r="G423">
            <v>5.3</v>
          </cell>
          <cell r="H423" t="str">
            <v>RUB</v>
          </cell>
          <cell r="I423">
            <v>1</v>
          </cell>
          <cell r="J423" t="str">
            <v>ШТ</v>
          </cell>
          <cell r="K423">
            <v>41383</v>
          </cell>
        </row>
        <row r="424">
          <cell r="E424">
            <v>110651</v>
          </cell>
          <cell r="F424" t="str">
            <v>Дюбель строительный DIM10х100</v>
          </cell>
          <cell r="G424">
            <v>4</v>
          </cell>
          <cell r="H424" t="str">
            <v>RUB</v>
          </cell>
          <cell r="I424">
            <v>1</v>
          </cell>
          <cell r="J424" t="str">
            <v>ШТ</v>
          </cell>
          <cell r="K424">
            <v>41383</v>
          </cell>
        </row>
        <row r="425">
          <cell r="E425">
            <v>110652</v>
          </cell>
          <cell r="F425" t="str">
            <v>Дюбель строительный DIM10х160</v>
          </cell>
          <cell r="G425">
            <v>6.25</v>
          </cell>
          <cell r="H425" t="str">
            <v>RUB</v>
          </cell>
          <cell r="I425">
            <v>1</v>
          </cell>
          <cell r="J425" t="str">
            <v>ШТ</v>
          </cell>
          <cell r="K425">
            <v>41383</v>
          </cell>
        </row>
        <row r="426">
          <cell r="E426">
            <v>110653</v>
          </cell>
          <cell r="F426" t="str">
            <v>Дюбель строительный DIM10х200</v>
          </cell>
          <cell r="G426">
            <v>8.77</v>
          </cell>
          <cell r="H426" t="str">
            <v>RUB</v>
          </cell>
          <cell r="I426">
            <v>1</v>
          </cell>
          <cell r="J426" t="str">
            <v>ШТ</v>
          </cell>
          <cell r="K426">
            <v>41383</v>
          </cell>
        </row>
        <row r="427">
          <cell r="E427">
            <v>110654</v>
          </cell>
          <cell r="F427" t="str">
            <v>Дюбель строительный DIM10х270</v>
          </cell>
          <cell r="G427">
            <v>10.88</v>
          </cell>
          <cell r="H427" t="str">
            <v>RUB</v>
          </cell>
          <cell r="I427">
            <v>1</v>
          </cell>
          <cell r="J427" t="str">
            <v>ШТ</v>
          </cell>
          <cell r="K427">
            <v>41383</v>
          </cell>
        </row>
        <row r="428">
          <cell r="E428">
            <v>110655</v>
          </cell>
          <cell r="F428" t="str">
            <v>Дюбель строительный DIM10х230</v>
          </cell>
          <cell r="G428">
            <v>9.48</v>
          </cell>
          <cell r="H428" t="str">
            <v>RUB</v>
          </cell>
          <cell r="I428">
            <v>1</v>
          </cell>
          <cell r="J428" t="str">
            <v>ШТ</v>
          </cell>
          <cell r="K428">
            <v>41383</v>
          </cell>
        </row>
        <row r="429">
          <cell r="E429">
            <v>110658</v>
          </cell>
          <cell r="F429" t="str">
            <v>Лента саморасширяющаяся L12м</v>
          </cell>
          <cell r="G429">
            <v>338.16</v>
          </cell>
          <cell r="H429" t="str">
            <v>RUB</v>
          </cell>
          <cell r="I429">
            <v>1</v>
          </cell>
          <cell r="J429" t="str">
            <v>РУЛ</v>
          </cell>
          <cell r="K429">
            <v>41383</v>
          </cell>
        </row>
        <row r="430">
          <cell r="E430">
            <v>110660</v>
          </cell>
          <cell r="F430" t="str">
            <v>Пленка полиэтилен. д/пола из ГВЛ L50м</v>
          </cell>
          <cell r="G430">
            <v>986.69</v>
          </cell>
          <cell r="H430" t="str">
            <v>RUB</v>
          </cell>
          <cell r="I430">
            <v>1</v>
          </cell>
          <cell r="J430" t="str">
            <v>РУЛ</v>
          </cell>
          <cell r="K430">
            <v>41386</v>
          </cell>
        </row>
        <row r="431">
          <cell r="E431">
            <v>110661</v>
          </cell>
          <cell r="F431" t="str">
            <v>Пленка полиэтилен. д/пола из ГВЛ L75м</v>
          </cell>
          <cell r="G431">
            <v>1480.01</v>
          </cell>
          <cell r="H431" t="str">
            <v>RUB</v>
          </cell>
          <cell r="I431">
            <v>1</v>
          </cell>
          <cell r="J431" t="str">
            <v>РУЛ</v>
          </cell>
          <cell r="K431">
            <v>41386</v>
          </cell>
        </row>
        <row r="432">
          <cell r="E432">
            <v>110663</v>
          </cell>
          <cell r="F432" t="str">
            <v>Пленка полиэтилен. д/пола из ГВЛ L100м</v>
          </cell>
          <cell r="G432">
            <v>1973.35</v>
          </cell>
          <cell r="H432" t="str">
            <v>RUB</v>
          </cell>
          <cell r="I432">
            <v>1</v>
          </cell>
          <cell r="J432" t="str">
            <v>РУЛ</v>
          </cell>
          <cell r="K432">
            <v>41386</v>
          </cell>
        </row>
        <row r="433">
          <cell r="E433">
            <v>110664</v>
          </cell>
          <cell r="F433" t="str">
            <v>Пробковое покрытие</v>
          </cell>
          <cell r="G433">
            <v>334.87</v>
          </cell>
          <cell r="H433" t="str">
            <v>RUB</v>
          </cell>
          <cell r="I433">
            <v>1</v>
          </cell>
          <cell r="J433" t="str">
            <v>ШТ</v>
          </cell>
          <cell r="K433">
            <v>43070</v>
          </cell>
        </row>
        <row r="434">
          <cell r="E434">
            <v>110665</v>
          </cell>
          <cell r="F434" t="str">
            <v>Уголок кронштейн (50)</v>
          </cell>
          <cell r="G434">
            <v>26.17</v>
          </cell>
          <cell r="H434" t="str">
            <v>RUB</v>
          </cell>
          <cell r="I434">
            <v>1</v>
          </cell>
          <cell r="J434" t="str">
            <v>ШТ</v>
          </cell>
          <cell r="K434">
            <v>42065</v>
          </cell>
        </row>
        <row r="435">
          <cell r="E435">
            <v>110710</v>
          </cell>
          <cell r="F435" t="str">
            <v>Лестница алюминиевая D716-2 L4м</v>
          </cell>
          <cell r="G435">
            <v>2533.65</v>
          </cell>
          <cell r="H435" t="str">
            <v>RUB</v>
          </cell>
          <cell r="I435">
            <v>1</v>
          </cell>
          <cell r="J435" t="str">
            <v>ШТ</v>
          </cell>
          <cell r="K435">
            <v>41383</v>
          </cell>
        </row>
        <row r="436">
          <cell r="E436">
            <v>110712</v>
          </cell>
          <cell r="F436" t="str">
            <v>Стабилизатор д/лестницы АС-96</v>
          </cell>
          <cell r="G436">
            <v>871.84</v>
          </cell>
          <cell r="H436" t="str">
            <v>RUB</v>
          </cell>
          <cell r="I436">
            <v>1</v>
          </cell>
          <cell r="J436" t="str">
            <v>ШТ</v>
          </cell>
          <cell r="K436">
            <v>41383</v>
          </cell>
        </row>
        <row r="437">
          <cell r="E437">
            <v>110713</v>
          </cell>
          <cell r="F437" t="str">
            <v>Домкрат д/лестниц АС10-20-02</v>
          </cell>
          <cell r="G437">
            <v>3256.24</v>
          </cell>
          <cell r="H437" t="str">
            <v>RUB</v>
          </cell>
          <cell r="I437">
            <v>1</v>
          </cell>
          <cell r="J437" t="str">
            <v>ШТ</v>
          </cell>
          <cell r="K437">
            <v>41383</v>
          </cell>
        </row>
        <row r="438">
          <cell r="E438">
            <v>110716</v>
          </cell>
          <cell r="F438" t="str">
            <v>Стремянка фиберглас 5 ступенек</v>
          </cell>
          <cell r="G438">
            <v>3115.11</v>
          </cell>
          <cell r="H438" t="str">
            <v>RUB</v>
          </cell>
          <cell r="I438">
            <v>1</v>
          </cell>
          <cell r="J438" t="str">
            <v>ШТ</v>
          </cell>
          <cell r="K438">
            <v>41383</v>
          </cell>
        </row>
        <row r="439">
          <cell r="E439">
            <v>110718</v>
          </cell>
          <cell r="F439" t="str">
            <v>Лестница фиберглас 4м</v>
          </cell>
          <cell r="G439">
            <v>5888.26</v>
          </cell>
          <cell r="H439" t="str">
            <v>RUB</v>
          </cell>
          <cell r="I439">
            <v>1</v>
          </cell>
          <cell r="J439" t="str">
            <v>ШТ</v>
          </cell>
          <cell r="K439">
            <v>41383</v>
          </cell>
        </row>
        <row r="440">
          <cell r="E440">
            <v>110719</v>
          </cell>
          <cell r="F440" t="str">
            <v>Лестница фиберглас 5м</v>
          </cell>
          <cell r="G440">
            <v>7631.7</v>
          </cell>
          <cell r="H440" t="str">
            <v>RUB</v>
          </cell>
          <cell r="I440">
            <v>1</v>
          </cell>
          <cell r="J440" t="str">
            <v>ШТ</v>
          </cell>
          <cell r="K440">
            <v>41383</v>
          </cell>
        </row>
        <row r="441">
          <cell r="E441">
            <v>110720</v>
          </cell>
          <cell r="F441" t="str">
            <v>Дрель ударная 550В</v>
          </cell>
          <cell r="G441">
            <v>2067.33</v>
          </cell>
          <cell r="H441" t="str">
            <v>RUB</v>
          </cell>
          <cell r="I441">
            <v>1</v>
          </cell>
          <cell r="J441" t="str">
            <v>ШТ</v>
          </cell>
          <cell r="K441">
            <v>41383</v>
          </cell>
        </row>
        <row r="442">
          <cell r="E442">
            <v>110738</v>
          </cell>
          <cell r="F442" t="str">
            <v>ПП-удлинитель профилей 60х27 (5)</v>
          </cell>
          <cell r="G442">
            <v>14.85</v>
          </cell>
          <cell r="H442" t="str">
            <v>RUB</v>
          </cell>
          <cell r="I442">
            <v>1</v>
          </cell>
          <cell r="J442" t="str">
            <v>ПАЧ</v>
          </cell>
          <cell r="K442">
            <v>43070</v>
          </cell>
        </row>
        <row r="443">
          <cell r="E443">
            <v>110743</v>
          </cell>
          <cell r="F443" t="str">
            <v>Лента кромоч.д/полов 50х20000мм</v>
          </cell>
          <cell r="G443">
            <v>78.48</v>
          </cell>
          <cell r="H443" t="str">
            <v>RUB</v>
          </cell>
          <cell r="I443">
            <v>1</v>
          </cell>
          <cell r="J443" t="str">
            <v>РУЛ</v>
          </cell>
          <cell r="K443">
            <v>43206</v>
          </cell>
        </row>
        <row r="444">
          <cell r="E444">
            <v>110745</v>
          </cell>
          <cell r="F444" t="str">
            <v>Шуруп д/аквапанелей 3,9х25мм (1000)</v>
          </cell>
          <cell r="G444">
            <v>824.4</v>
          </cell>
          <cell r="H444" t="str">
            <v>RUB</v>
          </cell>
          <cell r="I444">
            <v>1</v>
          </cell>
          <cell r="J444" t="str">
            <v>ПАЧ</v>
          </cell>
          <cell r="K444">
            <v>43070</v>
          </cell>
        </row>
        <row r="445">
          <cell r="E445">
            <v>110751</v>
          </cell>
          <cell r="F445" t="str">
            <v>Шуруп по дереву 3,5х65мм (250)</v>
          </cell>
          <cell r="G445">
            <v>93.26</v>
          </cell>
          <cell r="H445" t="str">
            <v>RUB</v>
          </cell>
          <cell r="I445">
            <v>1</v>
          </cell>
          <cell r="J445" t="str">
            <v>ПАЧ</v>
          </cell>
          <cell r="K445">
            <v>41383</v>
          </cell>
        </row>
        <row r="446">
          <cell r="E446">
            <v>110756</v>
          </cell>
          <cell r="F446" t="str">
            <v>Шуруп по дереву 3,5х90мм (200)</v>
          </cell>
          <cell r="G446">
            <v>153.91999999999999</v>
          </cell>
          <cell r="H446" t="str">
            <v>RUB</v>
          </cell>
          <cell r="I446">
            <v>1</v>
          </cell>
          <cell r="J446" t="str">
            <v>ПАЧ</v>
          </cell>
          <cell r="K446">
            <v>41383</v>
          </cell>
        </row>
        <row r="447">
          <cell r="E447">
            <v>110757</v>
          </cell>
          <cell r="F447" t="str">
            <v>Шуруп по дереву 3,5х100мм (100)</v>
          </cell>
          <cell r="G447">
            <v>98.34</v>
          </cell>
          <cell r="H447" t="str">
            <v>RUB</v>
          </cell>
          <cell r="I447">
            <v>1</v>
          </cell>
          <cell r="J447" t="str">
            <v>ПАЧ</v>
          </cell>
          <cell r="K447">
            <v>41383</v>
          </cell>
        </row>
        <row r="448">
          <cell r="E448">
            <v>110766</v>
          </cell>
          <cell r="F448" t="str">
            <v>Дюбель без шурупа 10х66мм (6)</v>
          </cell>
          <cell r="G448">
            <v>12.35</v>
          </cell>
          <cell r="H448" t="str">
            <v>RUB</v>
          </cell>
          <cell r="I448">
            <v>1</v>
          </cell>
          <cell r="J448" t="str">
            <v>ПАЧ</v>
          </cell>
          <cell r="K448">
            <v>41383</v>
          </cell>
        </row>
        <row r="449">
          <cell r="E449">
            <v>110768</v>
          </cell>
          <cell r="F449" t="str">
            <v>Дюбель универсальный 10х100мм (8)</v>
          </cell>
          <cell r="G449">
            <v>27.13</v>
          </cell>
          <cell r="H449" t="str">
            <v>RUB</v>
          </cell>
          <cell r="I449">
            <v>1</v>
          </cell>
          <cell r="J449" t="str">
            <v>ПАЧ</v>
          </cell>
          <cell r="K449">
            <v>42065</v>
          </cell>
        </row>
        <row r="450">
          <cell r="E450">
            <v>110773</v>
          </cell>
          <cell r="F450" t="str">
            <v>Дюбель с шурупом 8х80мм (10)</v>
          </cell>
          <cell r="G450">
            <v>24.69</v>
          </cell>
          <cell r="H450" t="str">
            <v>RUB</v>
          </cell>
          <cell r="I450">
            <v>1</v>
          </cell>
          <cell r="J450" t="str">
            <v>ПАЧ</v>
          </cell>
          <cell r="K450">
            <v>41383</v>
          </cell>
        </row>
        <row r="451">
          <cell r="E451">
            <v>110782</v>
          </cell>
          <cell r="F451" t="str">
            <v>Дюбель с шурупом RGD 8х60мм (50)</v>
          </cell>
          <cell r="G451">
            <v>62.94</v>
          </cell>
          <cell r="H451" t="str">
            <v>RUB</v>
          </cell>
          <cell r="I451">
            <v>1</v>
          </cell>
          <cell r="J451" t="str">
            <v>ПАЧ</v>
          </cell>
          <cell r="K451">
            <v>41383</v>
          </cell>
        </row>
        <row r="452">
          <cell r="E452">
            <v>110784</v>
          </cell>
          <cell r="F452" t="str">
            <v>Дюбель с шурупом 8х80мм (50)</v>
          </cell>
          <cell r="G452">
            <v>75.14</v>
          </cell>
          <cell r="H452" t="str">
            <v>RUB</v>
          </cell>
          <cell r="I452">
            <v>1</v>
          </cell>
          <cell r="J452" t="str">
            <v>ПАЧ</v>
          </cell>
          <cell r="K452">
            <v>41383</v>
          </cell>
        </row>
        <row r="453">
          <cell r="E453">
            <v>110788</v>
          </cell>
          <cell r="F453" t="str">
            <v>Профиль(1014)угл.д/теп.штук.20мм L3м(15)</v>
          </cell>
          <cell r="G453">
            <v>95.27</v>
          </cell>
          <cell r="H453" t="str">
            <v>RUB</v>
          </cell>
          <cell r="I453">
            <v>1</v>
          </cell>
          <cell r="J453" t="str">
            <v>ШТ</v>
          </cell>
          <cell r="K453">
            <v>41383</v>
          </cell>
        </row>
        <row r="454">
          <cell r="E454">
            <v>110789</v>
          </cell>
          <cell r="F454" t="str">
            <v>Профиль(1229)цок.д/теп.штук.20мм L3м(25)</v>
          </cell>
          <cell r="G454">
            <v>76.790000000000006</v>
          </cell>
          <cell r="H454" t="str">
            <v>RUB</v>
          </cell>
          <cell r="I454">
            <v>1</v>
          </cell>
          <cell r="J454" t="str">
            <v>ШТ</v>
          </cell>
          <cell r="K454">
            <v>41383</v>
          </cell>
        </row>
        <row r="455">
          <cell r="E455">
            <v>110790</v>
          </cell>
          <cell r="F455" t="str">
            <v>Профиль(1222)зав.д/теп.штук.20мм L3м(25)</v>
          </cell>
          <cell r="G455">
            <v>118.03</v>
          </cell>
          <cell r="H455" t="str">
            <v>RUB</v>
          </cell>
          <cell r="I455">
            <v>1</v>
          </cell>
          <cell r="J455" t="str">
            <v>ШТ</v>
          </cell>
          <cell r="K455">
            <v>41383</v>
          </cell>
        </row>
        <row r="456">
          <cell r="E456">
            <v>110791</v>
          </cell>
          <cell r="F456" t="str">
            <v>Профиль(1063)угл.д/теп.штук.30 мм L3м(15</v>
          </cell>
          <cell r="G456">
            <v>201.92</v>
          </cell>
          <cell r="H456" t="str">
            <v>RUB</v>
          </cell>
          <cell r="I456">
            <v>1</v>
          </cell>
          <cell r="J456" t="str">
            <v>ШТ</v>
          </cell>
          <cell r="K456">
            <v>41383</v>
          </cell>
        </row>
        <row r="457">
          <cell r="E457">
            <v>110792</v>
          </cell>
          <cell r="F457" t="str">
            <v>Профиль(1263)цок.д/теп.штук.30 мм L3м(25</v>
          </cell>
          <cell r="G457">
            <v>166.41</v>
          </cell>
          <cell r="H457" t="str">
            <v>RUB</v>
          </cell>
          <cell r="I457">
            <v>1</v>
          </cell>
          <cell r="J457" t="str">
            <v>ШТ</v>
          </cell>
          <cell r="K457">
            <v>41383</v>
          </cell>
        </row>
        <row r="458">
          <cell r="E458">
            <v>110793</v>
          </cell>
          <cell r="F458" t="str">
            <v>Профиль(1283)зав.д/теп.штук.30 мм L3м(25</v>
          </cell>
          <cell r="G458">
            <v>167.79</v>
          </cell>
          <cell r="H458" t="str">
            <v>RUB</v>
          </cell>
          <cell r="I458">
            <v>1</v>
          </cell>
          <cell r="J458" t="str">
            <v>ШТ</v>
          </cell>
          <cell r="K458">
            <v>41383</v>
          </cell>
        </row>
        <row r="459">
          <cell r="E459">
            <v>110794</v>
          </cell>
          <cell r="F459" t="str">
            <v>Профиль(1065)угл.д/теп.штук.50мм L3м(15)</v>
          </cell>
          <cell r="G459">
            <v>233.21</v>
          </cell>
          <cell r="H459" t="str">
            <v>RUB</v>
          </cell>
          <cell r="I459">
            <v>1</v>
          </cell>
          <cell r="J459" t="str">
            <v>ШТ</v>
          </cell>
          <cell r="K459">
            <v>41383</v>
          </cell>
        </row>
        <row r="460">
          <cell r="E460">
            <v>110795</v>
          </cell>
          <cell r="F460" t="str">
            <v>Профиль(1265)цок.д/теп.штук.50мм L3м(25)</v>
          </cell>
          <cell r="G460">
            <v>194.84</v>
          </cell>
          <cell r="H460" t="str">
            <v>RUB</v>
          </cell>
          <cell r="I460">
            <v>1</v>
          </cell>
          <cell r="J460" t="str">
            <v>ШТ</v>
          </cell>
          <cell r="K460">
            <v>41383</v>
          </cell>
        </row>
        <row r="461">
          <cell r="E461">
            <v>110796</v>
          </cell>
          <cell r="F461" t="str">
            <v>Профиль(1285)зав.д/теп.штук.50 мм L3м(25</v>
          </cell>
          <cell r="G461">
            <v>196.23</v>
          </cell>
          <cell r="H461" t="str">
            <v>RUB</v>
          </cell>
          <cell r="I461">
            <v>1</v>
          </cell>
          <cell r="J461" t="str">
            <v>ШТ</v>
          </cell>
          <cell r="K461">
            <v>41383</v>
          </cell>
        </row>
        <row r="462">
          <cell r="E462">
            <v>110797</v>
          </cell>
          <cell r="F462" t="str">
            <v>Профиль угл.ПВХ 120х32х32х3048мм (50)</v>
          </cell>
          <cell r="G462">
            <v>53.14</v>
          </cell>
          <cell r="H462" t="str">
            <v>RUB</v>
          </cell>
          <cell r="I462">
            <v>1</v>
          </cell>
          <cell r="J462" t="str">
            <v>ШТ</v>
          </cell>
          <cell r="K462">
            <v>41383</v>
          </cell>
        </row>
        <row r="463">
          <cell r="E463">
            <v>110798</v>
          </cell>
          <cell r="F463" t="str">
            <v>Профиль штук. ПВХ 98х10х3048мм (35)</v>
          </cell>
          <cell r="G463">
            <v>222.74</v>
          </cell>
          <cell r="H463" t="str">
            <v>RUB</v>
          </cell>
          <cell r="I463">
            <v>1</v>
          </cell>
          <cell r="J463" t="str">
            <v>ШТ</v>
          </cell>
          <cell r="K463">
            <v>41383</v>
          </cell>
        </row>
        <row r="464">
          <cell r="E464">
            <v>110799</v>
          </cell>
          <cell r="F464" t="str">
            <v>Профиль угловой ПВХ 38х38х3000мм (50)</v>
          </cell>
          <cell r="G464">
            <v>67.81</v>
          </cell>
          <cell r="H464" t="str">
            <v>RUB</v>
          </cell>
          <cell r="I464">
            <v>1</v>
          </cell>
          <cell r="J464" t="str">
            <v>ШТ</v>
          </cell>
          <cell r="K464">
            <v>41383</v>
          </cell>
        </row>
        <row r="465">
          <cell r="E465">
            <v>110800</v>
          </cell>
          <cell r="F465" t="str">
            <v>Профиль ПВХ торцевой 45х12 (25)</v>
          </cell>
          <cell r="G465">
            <v>52.97</v>
          </cell>
          <cell r="H465" t="str">
            <v>RUB</v>
          </cell>
          <cell r="I465">
            <v>1</v>
          </cell>
          <cell r="J465" t="str">
            <v>ШТ</v>
          </cell>
          <cell r="K465">
            <v>41383</v>
          </cell>
        </row>
        <row r="466">
          <cell r="E466">
            <v>110801</v>
          </cell>
          <cell r="F466" t="str">
            <v>Профиль ПВХ д/внешних углов 38х38 (50)</v>
          </cell>
          <cell r="G466">
            <v>67.42</v>
          </cell>
          <cell r="H466" t="str">
            <v>RUB</v>
          </cell>
          <cell r="I466">
            <v>1</v>
          </cell>
          <cell r="J466" t="str">
            <v>ШТ</v>
          </cell>
          <cell r="K466">
            <v>41383</v>
          </cell>
        </row>
        <row r="467">
          <cell r="E467">
            <v>110802</v>
          </cell>
          <cell r="F467" t="str">
            <v>Профиль ПВХ д/внутрен. углов 38х38 (50)</v>
          </cell>
          <cell r="G467">
            <v>74.680000000000007</v>
          </cell>
          <cell r="H467" t="str">
            <v>RUB</v>
          </cell>
          <cell r="I467">
            <v>1</v>
          </cell>
          <cell r="J467" t="str">
            <v>ШТ</v>
          </cell>
          <cell r="K467">
            <v>41383</v>
          </cell>
        </row>
        <row r="468">
          <cell r="E468">
            <v>110803</v>
          </cell>
          <cell r="F468" t="str">
            <v>Профиль угл.ПВХ 90х32х32х3048мм (100)</v>
          </cell>
          <cell r="G468">
            <v>42.1</v>
          </cell>
          <cell r="H468" t="str">
            <v>RUB</v>
          </cell>
          <cell r="I468">
            <v>1</v>
          </cell>
          <cell r="J468" t="str">
            <v>ШТ</v>
          </cell>
          <cell r="K468">
            <v>41383</v>
          </cell>
        </row>
        <row r="469">
          <cell r="E469">
            <v>110812</v>
          </cell>
          <cell r="F469" t="str">
            <v>Лючок металлический 500х500мм</v>
          </cell>
          <cell r="G469">
            <v>433.06</v>
          </cell>
          <cell r="H469" t="str">
            <v>RUB</v>
          </cell>
          <cell r="I469">
            <v>1</v>
          </cell>
          <cell r="J469" t="str">
            <v>ШТ</v>
          </cell>
          <cell r="K469">
            <v>43070</v>
          </cell>
        </row>
        <row r="470">
          <cell r="E470">
            <v>110815</v>
          </cell>
          <cell r="F470" t="str">
            <v>Лючок металический 400х500мм</v>
          </cell>
          <cell r="G470">
            <v>484.34</v>
          </cell>
          <cell r="H470" t="str">
            <v>RUB</v>
          </cell>
          <cell r="I470">
            <v>1</v>
          </cell>
          <cell r="J470" t="str">
            <v>ШТ</v>
          </cell>
          <cell r="K470">
            <v>43070</v>
          </cell>
        </row>
        <row r="471">
          <cell r="E471">
            <v>110828</v>
          </cell>
          <cell r="F471" t="str">
            <v>Нож многофункциональный мини</v>
          </cell>
          <cell r="G471">
            <v>81.56</v>
          </cell>
          <cell r="H471" t="str">
            <v>RUB</v>
          </cell>
          <cell r="I471">
            <v>1</v>
          </cell>
          <cell r="J471" t="str">
            <v>ШТ</v>
          </cell>
          <cell r="K471">
            <v>41383</v>
          </cell>
        </row>
        <row r="472">
          <cell r="E472">
            <v>110830</v>
          </cell>
          <cell r="F472" t="str">
            <v>Нож многофункциональный фиксир. лезвие</v>
          </cell>
          <cell r="G472">
            <v>104.75</v>
          </cell>
          <cell r="H472" t="str">
            <v>RUB</v>
          </cell>
          <cell r="I472">
            <v>1</v>
          </cell>
          <cell r="J472" t="str">
            <v>ШТ</v>
          </cell>
          <cell r="K472">
            <v>41383</v>
          </cell>
        </row>
        <row r="473">
          <cell r="E473">
            <v>110831</v>
          </cell>
          <cell r="F473" t="str">
            <v>Скребок д/плит</v>
          </cell>
          <cell r="G473">
            <v>103.03</v>
          </cell>
          <cell r="H473" t="str">
            <v>RUB</v>
          </cell>
          <cell r="I473">
            <v>1</v>
          </cell>
          <cell r="J473" t="str">
            <v>ШТ</v>
          </cell>
          <cell r="K473">
            <v>41383</v>
          </cell>
        </row>
        <row r="474">
          <cell r="E474">
            <v>110832</v>
          </cell>
          <cell r="F474" t="str">
            <v>Лезвие сменное д/скребка</v>
          </cell>
          <cell r="G474">
            <v>87.78</v>
          </cell>
          <cell r="H474" t="str">
            <v>RUB</v>
          </cell>
          <cell r="I474">
            <v>1</v>
          </cell>
          <cell r="J474" t="str">
            <v>ПАЧ</v>
          </cell>
          <cell r="K474">
            <v>41383</v>
          </cell>
        </row>
        <row r="475">
          <cell r="E475">
            <v>110838</v>
          </cell>
          <cell r="F475" t="str">
            <v>Отвес</v>
          </cell>
          <cell r="G475">
            <v>99.9</v>
          </cell>
          <cell r="H475" t="str">
            <v>RUB</v>
          </cell>
          <cell r="I475">
            <v>1</v>
          </cell>
          <cell r="J475" t="str">
            <v>ШТ</v>
          </cell>
          <cell r="K475">
            <v>41383</v>
          </cell>
        </row>
        <row r="476">
          <cell r="E476">
            <v>110839</v>
          </cell>
          <cell r="F476" t="str">
            <v>Рулетка квадратный корпус 3м</v>
          </cell>
          <cell r="G476">
            <v>33.53</v>
          </cell>
          <cell r="H476" t="str">
            <v>RUB</v>
          </cell>
          <cell r="I476">
            <v>1</v>
          </cell>
          <cell r="J476" t="str">
            <v>ШТ</v>
          </cell>
          <cell r="K476">
            <v>41383</v>
          </cell>
        </row>
        <row r="477">
          <cell r="E477">
            <v>110840</v>
          </cell>
          <cell r="F477" t="str">
            <v>Глазок дверной</v>
          </cell>
          <cell r="G477">
            <v>9</v>
          </cell>
          <cell r="H477" t="str">
            <v>RUB</v>
          </cell>
          <cell r="I477">
            <v>1</v>
          </cell>
          <cell r="J477" t="str">
            <v>ШТ</v>
          </cell>
          <cell r="K477">
            <v>41383</v>
          </cell>
        </row>
        <row r="478">
          <cell r="E478">
            <v>110841</v>
          </cell>
          <cell r="F478" t="str">
            <v>Насадка к шуруповерту 25мм</v>
          </cell>
          <cell r="G478">
            <v>7.81</v>
          </cell>
          <cell r="H478" t="str">
            <v>RUB</v>
          </cell>
          <cell r="I478">
            <v>1</v>
          </cell>
          <cell r="J478" t="str">
            <v>ШТ</v>
          </cell>
          <cell r="K478">
            <v>41383</v>
          </cell>
        </row>
        <row r="479">
          <cell r="E479">
            <v>110842</v>
          </cell>
          <cell r="F479" t="str">
            <v>Насадка к шуруповерту 50мм</v>
          </cell>
          <cell r="G479">
            <v>22.28</v>
          </cell>
          <cell r="H479" t="str">
            <v>RUB</v>
          </cell>
          <cell r="I479">
            <v>1</v>
          </cell>
          <cell r="J479" t="str">
            <v>ШТ</v>
          </cell>
          <cell r="K479">
            <v>41383</v>
          </cell>
        </row>
        <row r="480">
          <cell r="E480">
            <v>110843</v>
          </cell>
          <cell r="F480" t="str">
            <v>Насадка магнитная д/шуруповерта</v>
          </cell>
          <cell r="G480">
            <v>49.72</v>
          </cell>
          <cell r="H480" t="str">
            <v>RUB</v>
          </cell>
          <cell r="I480">
            <v>1</v>
          </cell>
          <cell r="J480" t="str">
            <v>ШТ</v>
          </cell>
          <cell r="K480">
            <v>41383</v>
          </cell>
        </row>
        <row r="481">
          <cell r="E481">
            <v>110845</v>
          </cell>
          <cell r="F481" t="str">
            <v>Ножницы по металлу большие</v>
          </cell>
          <cell r="G481">
            <v>793.87</v>
          </cell>
          <cell r="H481" t="str">
            <v>RUB</v>
          </cell>
          <cell r="I481">
            <v>1</v>
          </cell>
          <cell r="J481" t="str">
            <v>ШТ</v>
          </cell>
          <cell r="K481">
            <v>41383</v>
          </cell>
        </row>
        <row r="482">
          <cell r="E482">
            <v>110848</v>
          </cell>
          <cell r="F482" t="str">
            <v>Шпатель 40мм</v>
          </cell>
          <cell r="G482">
            <v>165.53</v>
          </cell>
          <cell r="H482" t="str">
            <v>RUB</v>
          </cell>
          <cell r="I482">
            <v>1</v>
          </cell>
          <cell r="J482" t="str">
            <v>ШТ</v>
          </cell>
          <cell r="K482">
            <v>41383</v>
          </cell>
        </row>
        <row r="483">
          <cell r="E483">
            <v>110850</v>
          </cell>
          <cell r="F483" t="str">
            <v>Шпатель д/внутренних углов с дер. ручкой</v>
          </cell>
          <cell r="G483">
            <v>373.31</v>
          </cell>
          <cell r="H483" t="str">
            <v>RUB</v>
          </cell>
          <cell r="I483">
            <v>1</v>
          </cell>
          <cell r="J483" t="str">
            <v>ШТ</v>
          </cell>
          <cell r="K483">
            <v>43070</v>
          </cell>
        </row>
        <row r="484">
          <cell r="E484">
            <v>110851</v>
          </cell>
          <cell r="F484" t="str">
            <v>Шпатель зубчатый А7</v>
          </cell>
          <cell r="G484">
            <v>70.11</v>
          </cell>
          <cell r="H484" t="str">
            <v>RUB</v>
          </cell>
          <cell r="I484">
            <v>1</v>
          </cell>
          <cell r="J484" t="str">
            <v>ШТ</v>
          </cell>
          <cell r="K484">
            <v>41383</v>
          </cell>
        </row>
        <row r="485">
          <cell r="E485">
            <v>110853</v>
          </cell>
          <cell r="F485" t="str">
            <v>Стержень телескопический металлический</v>
          </cell>
          <cell r="G485">
            <v>26.53</v>
          </cell>
          <cell r="H485" t="str">
            <v>RUB</v>
          </cell>
          <cell r="I485">
            <v>1</v>
          </cell>
          <cell r="J485" t="str">
            <v>ШТ</v>
          </cell>
          <cell r="K485">
            <v>41383</v>
          </cell>
        </row>
        <row r="486">
          <cell r="E486">
            <v>110854</v>
          </cell>
          <cell r="F486" t="str">
            <v>Часть д/затирки рабочая (5)</v>
          </cell>
          <cell r="G486">
            <v>68.44</v>
          </cell>
          <cell r="H486" t="str">
            <v>RUB</v>
          </cell>
          <cell r="I486">
            <v>1</v>
          </cell>
          <cell r="J486" t="str">
            <v>ПАЧ</v>
          </cell>
          <cell r="K486">
            <v>41383</v>
          </cell>
        </row>
        <row r="487">
          <cell r="E487">
            <v>110855</v>
          </cell>
          <cell r="F487" t="str">
            <v>Губка затирочная прямоугольная</v>
          </cell>
          <cell r="G487">
            <v>31.37</v>
          </cell>
          <cell r="H487" t="str">
            <v>RUB</v>
          </cell>
          <cell r="I487">
            <v>1</v>
          </cell>
          <cell r="J487" t="str">
            <v>ШТ</v>
          </cell>
          <cell r="K487">
            <v>41383</v>
          </cell>
        </row>
        <row r="488">
          <cell r="E488">
            <v>110859</v>
          </cell>
          <cell r="F488" t="str">
            <v>Шуруп со свер.након. 3,5х11,5мм (250)</v>
          </cell>
          <cell r="G488">
            <v>50.24</v>
          </cell>
          <cell r="H488" t="str">
            <v>RUB</v>
          </cell>
          <cell r="I488">
            <v>1</v>
          </cell>
          <cell r="J488" t="str">
            <v>ПАЧ</v>
          </cell>
          <cell r="K488">
            <v>43070</v>
          </cell>
        </row>
        <row r="489">
          <cell r="E489">
            <v>110874</v>
          </cell>
          <cell r="F489" t="str">
            <v>Шуруп КНАУФ-ГКЛ+металл. 75 (250)</v>
          </cell>
          <cell r="G489">
            <v>103.58</v>
          </cell>
          <cell r="H489" t="str">
            <v>RUB</v>
          </cell>
          <cell r="I489">
            <v>1</v>
          </cell>
          <cell r="J489" t="str">
            <v>ПАЧ</v>
          </cell>
          <cell r="K489">
            <v>41383</v>
          </cell>
        </row>
        <row r="490">
          <cell r="E490">
            <v>110877</v>
          </cell>
          <cell r="F490" t="str">
            <v>Шуруп без свер.након. 3,5х9,5 мм (1000)</v>
          </cell>
          <cell r="G490">
            <v>235.15</v>
          </cell>
          <cell r="H490" t="str">
            <v>RUB</v>
          </cell>
          <cell r="I490">
            <v>1</v>
          </cell>
          <cell r="J490" t="str">
            <v>ПАЧ</v>
          </cell>
          <cell r="K490">
            <v>43070</v>
          </cell>
        </row>
        <row r="491">
          <cell r="E491">
            <v>110878</v>
          </cell>
          <cell r="F491" t="str">
            <v>Шуруп со свер.након. 3,5х11,5мм (1000)</v>
          </cell>
          <cell r="G491">
            <v>281.43</v>
          </cell>
          <cell r="H491" t="str">
            <v>RUB</v>
          </cell>
          <cell r="I491">
            <v>1</v>
          </cell>
          <cell r="J491" t="str">
            <v>ПАЧ</v>
          </cell>
          <cell r="K491">
            <v>43070</v>
          </cell>
        </row>
        <row r="492">
          <cell r="E492">
            <v>110879</v>
          </cell>
          <cell r="F492" t="str">
            <v>Люк потайной с пружин.зажим.200х200мм</v>
          </cell>
          <cell r="G492">
            <v>2384.96</v>
          </cell>
          <cell r="H492" t="str">
            <v>RUB</v>
          </cell>
          <cell r="I492">
            <v>1</v>
          </cell>
          <cell r="J492" t="str">
            <v>ШТ</v>
          </cell>
          <cell r="K492">
            <v>43070</v>
          </cell>
        </row>
        <row r="493">
          <cell r="E493">
            <v>111149</v>
          </cell>
          <cell r="F493" t="str">
            <v>Решетка затирочная сетч. 4-3/16"х11-1/4"</v>
          </cell>
          <cell r="G493">
            <v>17.73</v>
          </cell>
          <cell r="H493" t="str">
            <v>RUB</v>
          </cell>
          <cell r="I493">
            <v>1</v>
          </cell>
          <cell r="J493" t="str">
            <v>ШТ</v>
          </cell>
          <cell r="K493">
            <v>41383</v>
          </cell>
        </row>
        <row r="494">
          <cell r="E494">
            <v>111319</v>
          </cell>
          <cell r="F494" t="str">
            <v>Насос водяной SL Ondina 0,37кВт 400В</v>
          </cell>
          <cell r="G494">
            <v>9778.59</v>
          </cell>
          <cell r="H494" t="str">
            <v>RUB</v>
          </cell>
          <cell r="I494">
            <v>1</v>
          </cell>
          <cell r="J494" t="str">
            <v>ШТ</v>
          </cell>
          <cell r="K494">
            <v>43157</v>
          </cell>
        </row>
        <row r="495">
          <cell r="E495">
            <v>111747</v>
          </cell>
          <cell r="F495" t="str">
            <v>Профиль ПП 4000х60х27х06 (12/180)</v>
          </cell>
          <cell r="G495">
            <v>57.99</v>
          </cell>
          <cell r="H495" t="str">
            <v>RUB</v>
          </cell>
          <cell r="I495">
            <v>1</v>
          </cell>
          <cell r="J495" t="str">
            <v>М</v>
          </cell>
          <cell r="K495">
            <v>43227</v>
          </cell>
        </row>
        <row r="496">
          <cell r="E496">
            <v>111749</v>
          </cell>
          <cell r="F496" t="str">
            <v>Профиль ПС 4000х100х50х06 (8/64)</v>
          </cell>
          <cell r="G496">
            <v>100.41</v>
          </cell>
          <cell r="H496" t="str">
            <v>RUB</v>
          </cell>
          <cell r="I496">
            <v>1</v>
          </cell>
          <cell r="J496" t="str">
            <v>М</v>
          </cell>
          <cell r="K496">
            <v>43227</v>
          </cell>
        </row>
        <row r="497">
          <cell r="E497">
            <v>111760</v>
          </cell>
          <cell r="F497" t="str">
            <v>Профиль ПС 4000х50х50х06 (8/128)</v>
          </cell>
          <cell r="G497">
            <v>72</v>
          </cell>
          <cell r="H497" t="str">
            <v>RUB</v>
          </cell>
          <cell r="I497">
            <v>1</v>
          </cell>
          <cell r="J497" t="str">
            <v>М</v>
          </cell>
          <cell r="K497">
            <v>43227</v>
          </cell>
        </row>
        <row r="498">
          <cell r="E498">
            <v>111761</v>
          </cell>
          <cell r="F498" t="str">
            <v>Профиль ПН 3000х75х40х06 (8/120)</v>
          </cell>
          <cell r="G498">
            <v>80.13</v>
          </cell>
          <cell r="H498" t="str">
            <v>RUB</v>
          </cell>
          <cell r="I498">
            <v>1</v>
          </cell>
          <cell r="J498" t="str">
            <v>М</v>
          </cell>
          <cell r="K498">
            <v>43227</v>
          </cell>
        </row>
        <row r="499">
          <cell r="E499">
            <v>111762</v>
          </cell>
          <cell r="F499" t="str">
            <v>Профиль ПУ 3000х31х31 оцинкован(10/1960)</v>
          </cell>
          <cell r="G499">
            <v>42.01</v>
          </cell>
          <cell r="H499" t="str">
            <v>RUB</v>
          </cell>
          <cell r="I499">
            <v>1</v>
          </cell>
          <cell r="J499" t="str">
            <v>М</v>
          </cell>
          <cell r="K499">
            <v>43227</v>
          </cell>
        </row>
        <row r="500">
          <cell r="E500">
            <v>111799</v>
          </cell>
          <cell r="F500" t="str">
            <v>Шланг раствор.RONDO 25мм 7,5м с соед</v>
          </cell>
          <cell r="G500">
            <v>10697.03</v>
          </cell>
          <cell r="H500" t="str">
            <v>RUB</v>
          </cell>
          <cell r="I500">
            <v>1</v>
          </cell>
          <cell r="J500" t="str">
            <v>ШТ</v>
          </cell>
          <cell r="K500">
            <v>43157</v>
          </cell>
        </row>
        <row r="501">
          <cell r="E501">
            <v>111804</v>
          </cell>
          <cell r="F501" t="str">
            <v>Пистолет 25мм,LW24,сопло 4мм для DT4.8</v>
          </cell>
          <cell r="G501">
            <v>5251.28</v>
          </cell>
          <cell r="H501" t="str">
            <v>RUB</v>
          </cell>
          <cell r="I501">
            <v>1</v>
          </cell>
          <cell r="J501" t="str">
            <v>ШТ</v>
          </cell>
          <cell r="K501">
            <v>43157</v>
          </cell>
        </row>
        <row r="502">
          <cell r="E502">
            <v>111853</v>
          </cell>
          <cell r="F502" t="str">
            <v>Фильтр воздушный KDT 3.140 SILOMAT</v>
          </cell>
          <cell r="G502">
            <v>2431.14</v>
          </cell>
          <cell r="H502" t="str">
            <v>RUB</v>
          </cell>
          <cell r="I502">
            <v>1</v>
          </cell>
          <cell r="J502" t="str">
            <v>ШТ</v>
          </cell>
          <cell r="K502">
            <v>43157</v>
          </cell>
        </row>
        <row r="503">
          <cell r="E503">
            <v>112537</v>
          </cell>
          <cell r="F503" t="str">
            <v>Лопатки ротора KDT 3.140 (к-т 7 шт)</v>
          </cell>
          <cell r="G503">
            <v>36520.94</v>
          </cell>
          <cell r="H503" t="str">
            <v>RUB</v>
          </cell>
          <cell r="I503">
            <v>1</v>
          </cell>
          <cell r="J503" t="str">
            <v>ПАЧ</v>
          </cell>
          <cell r="K503">
            <v>43157</v>
          </cell>
        </row>
        <row r="504">
          <cell r="E504">
            <v>112541</v>
          </cell>
          <cell r="F504" t="str">
            <v>Ключ д/редуктора давления</v>
          </cell>
          <cell r="G504">
            <v>702.33</v>
          </cell>
          <cell r="H504" t="str">
            <v>RUB</v>
          </cell>
          <cell r="I504">
            <v>1</v>
          </cell>
          <cell r="J504" t="str">
            <v>ШТ</v>
          </cell>
          <cell r="K504">
            <v>43157</v>
          </cell>
        </row>
        <row r="505">
          <cell r="E505">
            <v>113109</v>
          </cell>
          <cell r="F505" t="str">
            <v>Измеритель длины лазерный DLE 150</v>
          </cell>
          <cell r="G505">
            <v>12889.82</v>
          </cell>
          <cell r="H505" t="str">
            <v>RUB</v>
          </cell>
          <cell r="I505">
            <v>1</v>
          </cell>
          <cell r="J505" t="str">
            <v>ШТ</v>
          </cell>
          <cell r="K505">
            <v>41383</v>
          </cell>
        </row>
        <row r="506">
          <cell r="E506">
            <v>113134</v>
          </cell>
          <cell r="F506" t="str">
            <v>Круг отрезной д/метала 230х3мм</v>
          </cell>
          <cell r="G506">
            <v>69.3</v>
          </cell>
          <cell r="H506" t="str">
            <v>RUB</v>
          </cell>
          <cell r="I506">
            <v>1</v>
          </cell>
          <cell r="J506" t="str">
            <v>ШТ</v>
          </cell>
          <cell r="K506">
            <v>41383</v>
          </cell>
        </row>
        <row r="507">
          <cell r="E507">
            <v>113135</v>
          </cell>
          <cell r="F507" t="str">
            <v>Круг отрезной д/камня 230х3мм</v>
          </cell>
          <cell r="G507">
            <v>68.290000000000006</v>
          </cell>
          <cell r="H507" t="str">
            <v>RUB</v>
          </cell>
          <cell r="I507">
            <v>1</v>
          </cell>
          <cell r="J507" t="str">
            <v>ШТ</v>
          </cell>
          <cell r="K507">
            <v>41383</v>
          </cell>
        </row>
        <row r="508">
          <cell r="E508">
            <v>113138</v>
          </cell>
          <cell r="F508" t="str">
            <v>Машина углошлифовальная GWS 21-230JHV</v>
          </cell>
          <cell r="G508">
            <v>4783.79</v>
          </cell>
          <cell r="H508" t="str">
            <v>RUB</v>
          </cell>
          <cell r="I508">
            <v>1</v>
          </cell>
          <cell r="J508" t="str">
            <v>ШТ</v>
          </cell>
          <cell r="K508">
            <v>41383</v>
          </cell>
        </row>
        <row r="509">
          <cell r="E509">
            <v>113140</v>
          </cell>
          <cell r="F509" t="str">
            <v>Перфоратор GBH 2-18RE</v>
          </cell>
          <cell r="G509">
            <v>3625.7</v>
          </cell>
          <cell r="H509" t="str">
            <v>RUB</v>
          </cell>
          <cell r="I509">
            <v>1</v>
          </cell>
          <cell r="J509" t="str">
            <v>ШТ</v>
          </cell>
          <cell r="K509">
            <v>41383</v>
          </cell>
        </row>
        <row r="510">
          <cell r="E510">
            <v>113285</v>
          </cell>
          <cell r="F510" t="str">
            <v>Сверло SDS-PLUS 6х100 (20)</v>
          </cell>
          <cell r="G510">
            <v>59.36</v>
          </cell>
          <cell r="H510" t="str">
            <v>RUB</v>
          </cell>
          <cell r="I510">
            <v>1</v>
          </cell>
          <cell r="J510" t="str">
            <v>ШТ</v>
          </cell>
          <cell r="K510">
            <v>41383</v>
          </cell>
        </row>
        <row r="511">
          <cell r="E511">
            <v>113286</v>
          </cell>
          <cell r="F511" t="str">
            <v>Сверло SDS-PLUS 6х50 (20)</v>
          </cell>
          <cell r="G511">
            <v>52.73</v>
          </cell>
          <cell r="H511" t="str">
            <v>RUB</v>
          </cell>
          <cell r="I511">
            <v>1</v>
          </cell>
          <cell r="J511" t="str">
            <v>ШТ</v>
          </cell>
          <cell r="K511">
            <v>41383</v>
          </cell>
        </row>
        <row r="512">
          <cell r="E512">
            <v>113287</v>
          </cell>
          <cell r="F512" t="str">
            <v>Сверло SDS-PLUS 8х100 (20)</v>
          </cell>
          <cell r="G512">
            <v>71.48</v>
          </cell>
          <cell r="H512" t="str">
            <v>RUB</v>
          </cell>
          <cell r="I512">
            <v>1</v>
          </cell>
          <cell r="J512" t="str">
            <v>ШТ</v>
          </cell>
          <cell r="K512">
            <v>41383</v>
          </cell>
        </row>
        <row r="513">
          <cell r="E513">
            <v>113288</v>
          </cell>
          <cell r="F513" t="str">
            <v>Сверло SDS-PLUS 10х100 (20)</v>
          </cell>
          <cell r="G513">
            <v>74.61</v>
          </cell>
          <cell r="H513" t="str">
            <v>RUB</v>
          </cell>
          <cell r="I513">
            <v>1</v>
          </cell>
          <cell r="J513" t="str">
            <v>ШТ</v>
          </cell>
          <cell r="K513">
            <v>41383</v>
          </cell>
        </row>
        <row r="514">
          <cell r="E514">
            <v>113377</v>
          </cell>
          <cell r="F514" t="str">
            <v>Подвес с зажим. д/рееч. потолков Ситрап</v>
          </cell>
          <cell r="G514">
            <v>5.94</v>
          </cell>
          <cell r="H514" t="str">
            <v>RUB</v>
          </cell>
          <cell r="I514">
            <v>1</v>
          </cell>
          <cell r="J514" t="str">
            <v>ШТ</v>
          </cell>
          <cell r="K514">
            <v>42065</v>
          </cell>
        </row>
        <row r="515">
          <cell r="E515">
            <v>113383</v>
          </cell>
          <cell r="F515" t="str">
            <v>Рукоятка - бюгель к валику 8мм</v>
          </cell>
          <cell r="G515">
            <v>6.73</v>
          </cell>
          <cell r="H515" t="str">
            <v>RUB</v>
          </cell>
          <cell r="I515">
            <v>1</v>
          </cell>
          <cell r="J515" t="str">
            <v>ШТ</v>
          </cell>
          <cell r="K515">
            <v>41383</v>
          </cell>
        </row>
        <row r="516">
          <cell r="E516">
            <v>113856</v>
          </cell>
          <cell r="F516" t="str">
            <v>Шланг для чистки Ø10мм, 11м, в комплекте</v>
          </cell>
          <cell r="G516">
            <v>5294.49</v>
          </cell>
          <cell r="H516" t="str">
            <v>RUB</v>
          </cell>
          <cell r="I516">
            <v>1</v>
          </cell>
          <cell r="J516" t="str">
            <v>ШТ</v>
          </cell>
          <cell r="K516">
            <v>43157</v>
          </cell>
        </row>
        <row r="517">
          <cell r="E517">
            <v>123477</v>
          </cell>
          <cell r="F517" t="str">
            <v>Шпатель гребешковый</v>
          </cell>
          <cell r="G517">
            <v>27.51</v>
          </cell>
          <cell r="H517" t="str">
            <v>RUB</v>
          </cell>
          <cell r="I517">
            <v>1</v>
          </cell>
          <cell r="J517" t="str">
            <v>ШТ</v>
          </cell>
          <cell r="K517">
            <v>41383</v>
          </cell>
        </row>
        <row r="518">
          <cell r="E518">
            <v>124359</v>
          </cell>
          <cell r="F518" t="str">
            <v>Установка SILOMAT trans plus 140</v>
          </cell>
          <cell r="G518">
            <v>604732.5</v>
          </cell>
          <cell r="H518" t="str">
            <v>RUB</v>
          </cell>
          <cell r="I518">
            <v>1</v>
          </cell>
          <cell r="J518" t="str">
            <v>ШТ</v>
          </cell>
          <cell r="K518">
            <v>43157</v>
          </cell>
        </row>
        <row r="519">
          <cell r="E519">
            <v>124709</v>
          </cell>
          <cell r="F519" t="str">
            <v>Samba L</v>
          </cell>
          <cell r="G519">
            <v>357648.31</v>
          </cell>
          <cell r="H519" t="str">
            <v>RUB</v>
          </cell>
          <cell r="I519">
            <v>1</v>
          </cell>
          <cell r="J519" t="str">
            <v>ШТ</v>
          </cell>
          <cell r="K519">
            <v>43157</v>
          </cell>
        </row>
        <row r="520">
          <cell r="E520">
            <v>128180</v>
          </cell>
          <cell r="F520" t="str">
            <v>Фланец нижний RITMO 8 л оцинк</v>
          </cell>
          <cell r="G520">
            <v>1512.71</v>
          </cell>
          <cell r="H520" t="str">
            <v>RUB</v>
          </cell>
          <cell r="I520">
            <v>1</v>
          </cell>
          <cell r="J520" t="str">
            <v>ШТ</v>
          </cell>
          <cell r="K520">
            <v>43157</v>
          </cell>
        </row>
        <row r="521">
          <cell r="E521">
            <v>128606</v>
          </cell>
          <cell r="F521" t="str">
            <v>Вибратор наружный А-10 400В 50Гц</v>
          </cell>
          <cell r="G521">
            <v>25067.8</v>
          </cell>
          <cell r="H521" t="str">
            <v>RUB</v>
          </cell>
          <cell r="I521">
            <v>1</v>
          </cell>
          <cell r="J521" t="str">
            <v>ШТ</v>
          </cell>
          <cell r="K521">
            <v>43157</v>
          </cell>
        </row>
        <row r="522">
          <cell r="E522">
            <v>129173</v>
          </cell>
          <cell r="F522" t="str">
            <v>Лопатка компр DT4.8 (1комплект=5 шт)</v>
          </cell>
          <cell r="G522">
            <v>5402.54</v>
          </cell>
          <cell r="H522" t="str">
            <v>RUB</v>
          </cell>
          <cell r="I522">
            <v>1</v>
          </cell>
          <cell r="J522" t="str">
            <v>ПАЧ</v>
          </cell>
          <cell r="K522">
            <v>43157</v>
          </cell>
        </row>
        <row r="523">
          <cell r="E523">
            <v>129276</v>
          </cell>
          <cell r="F523" t="str">
            <v>Профиль ПП 4500х60х27х06 (12/180)</v>
          </cell>
          <cell r="G523">
            <v>57.99</v>
          </cell>
          <cell r="H523" t="str">
            <v>RUB</v>
          </cell>
          <cell r="I523">
            <v>1</v>
          </cell>
          <cell r="J523" t="str">
            <v>М</v>
          </cell>
          <cell r="K523">
            <v>43227</v>
          </cell>
        </row>
        <row r="524">
          <cell r="E524">
            <v>129284</v>
          </cell>
          <cell r="F524" t="str">
            <v>Профиль ПП 6000х60х27х06 (12/180)</v>
          </cell>
          <cell r="G524">
            <v>57.99</v>
          </cell>
          <cell r="H524" t="str">
            <v>RUB</v>
          </cell>
          <cell r="I524">
            <v>1</v>
          </cell>
          <cell r="J524" t="str">
            <v>М</v>
          </cell>
          <cell r="K524">
            <v>43227</v>
          </cell>
        </row>
        <row r="525">
          <cell r="E525">
            <v>129285</v>
          </cell>
          <cell r="F525" t="str">
            <v>Профиль ПС 4500х50х50х06 (8/128)</v>
          </cell>
          <cell r="G525">
            <v>72</v>
          </cell>
          <cell r="H525" t="str">
            <v>RUB</v>
          </cell>
          <cell r="I525">
            <v>1</v>
          </cell>
          <cell r="J525" t="str">
            <v>М</v>
          </cell>
          <cell r="K525">
            <v>43227</v>
          </cell>
        </row>
        <row r="526">
          <cell r="E526">
            <v>129286</v>
          </cell>
          <cell r="F526" t="str">
            <v>Профиль ПС 5000х50х50х06 (8/128)</v>
          </cell>
          <cell r="G526">
            <v>72</v>
          </cell>
          <cell r="H526" t="str">
            <v>RUB</v>
          </cell>
          <cell r="I526">
            <v>1</v>
          </cell>
          <cell r="J526" t="str">
            <v>М</v>
          </cell>
          <cell r="K526">
            <v>43227</v>
          </cell>
        </row>
        <row r="527">
          <cell r="E527">
            <v>129287</v>
          </cell>
          <cell r="F527" t="str">
            <v>Профиль ПС 6000х50х50х06 (8/128)</v>
          </cell>
          <cell r="G527">
            <v>72</v>
          </cell>
          <cell r="H527" t="str">
            <v>RUB</v>
          </cell>
          <cell r="I527">
            <v>1</v>
          </cell>
          <cell r="J527" t="str">
            <v>М</v>
          </cell>
          <cell r="K527">
            <v>43227</v>
          </cell>
        </row>
        <row r="528">
          <cell r="E528">
            <v>129291</v>
          </cell>
          <cell r="F528" t="str">
            <v>Профиль ПС 4500х75х50х06 (96)</v>
          </cell>
          <cell r="G528">
            <v>84.32</v>
          </cell>
          <cell r="H528" t="str">
            <v>RUB</v>
          </cell>
          <cell r="I528">
            <v>1</v>
          </cell>
          <cell r="J528" t="str">
            <v>М</v>
          </cell>
          <cell r="K528">
            <v>43227</v>
          </cell>
        </row>
        <row r="529">
          <cell r="E529">
            <v>129292</v>
          </cell>
          <cell r="F529" t="str">
            <v>Профиль ПС 5000х75х50х06 (8/96)</v>
          </cell>
          <cell r="G529">
            <v>84.32</v>
          </cell>
          <cell r="H529" t="str">
            <v>RUB</v>
          </cell>
          <cell r="I529">
            <v>1</v>
          </cell>
          <cell r="J529" t="str">
            <v>М</v>
          </cell>
          <cell r="K529">
            <v>43227</v>
          </cell>
        </row>
        <row r="530">
          <cell r="E530">
            <v>129293</v>
          </cell>
          <cell r="F530" t="str">
            <v>Профиль ПС 6000х75х50х06 (8/96)</v>
          </cell>
          <cell r="G530">
            <v>84.32</v>
          </cell>
          <cell r="H530" t="str">
            <v>RUB</v>
          </cell>
          <cell r="I530">
            <v>1</v>
          </cell>
          <cell r="J530" t="str">
            <v>М</v>
          </cell>
          <cell r="K530">
            <v>43227</v>
          </cell>
        </row>
        <row r="531">
          <cell r="E531">
            <v>129294</v>
          </cell>
          <cell r="F531" t="str">
            <v>Профиль ПС 4500х100х50х06 (8/64)</v>
          </cell>
          <cell r="G531">
            <v>100.41</v>
          </cell>
          <cell r="H531" t="str">
            <v>RUB</v>
          </cell>
          <cell r="I531">
            <v>1</v>
          </cell>
          <cell r="J531" t="str">
            <v>М</v>
          </cell>
          <cell r="K531">
            <v>43227</v>
          </cell>
        </row>
        <row r="532">
          <cell r="E532">
            <v>129295</v>
          </cell>
          <cell r="F532" t="str">
            <v>Профиль ПС 5000х100х50х06 (8/64)</v>
          </cell>
          <cell r="G532">
            <v>100.41</v>
          </cell>
          <cell r="H532" t="str">
            <v>RUB</v>
          </cell>
          <cell r="I532">
            <v>1</v>
          </cell>
          <cell r="J532" t="str">
            <v>М</v>
          </cell>
          <cell r="K532">
            <v>43227</v>
          </cell>
        </row>
        <row r="533">
          <cell r="E533">
            <v>129296</v>
          </cell>
          <cell r="F533" t="str">
            <v>Профиль ПС 6000х100х50х06 (8/64)</v>
          </cell>
          <cell r="G533">
            <v>100.41</v>
          </cell>
          <cell r="H533" t="str">
            <v>RUB</v>
          </cell>
          <cell r="I533">
            <v>1</v>
          </cell>
          <cell r="J533" t="str">
            <v>М</v>
          </cell>
          <cell r="K533">
            <v>43227</v>
          </cell>
        </row>
        <row r="534">
          <cell r="E534">
            <v>129596</v>
          </cell>
          <cell r="F534" t="str">
            <v>Фильтр насоса SAMBA XL 60 черный</v>
          </cell>
          <cell r="G534">
            <v>1188.56</v>
          </cell>
          <cell r="H534" t="str">
            <v>RUB</v>
          </cell>
          <cell r="I534">
            <v>1</v>
          </cell>
          <cell r="J534" t="str">
            <v>ШТ</v>
          </cell>
          <cell r="K534">
            <v>43157</v>
          </cell>
        </row>
        <row r="535">
          <cell r="E535">
            <v>129622</v>
          </cell>
          <cell r="F535" t="str">
            <v>Ремкомплект поршня SAMBA XL</v>
          </cell>
          <cell r="G535">
            <v>92523.95</v>
          </cell>
          <cell r="H535" t="str">
            <v>RUB</v>
          </cell>
          <cell r="I535">
            <v>1</v>
          </cell>
          <cell r="J535" t="str">
            <v>ШТ</v>
          </cell>
          <cell r="K535">
            <v>43157</v>
          </cell>
        </row>
        <row r="536">
          <cell r="E536">
            <v>129660</v>
          </cell>
          <cell r="F536" t="str">
            <v>Датчик давления SAMBA XL поз 86</v>
          </cell>
          <cell r="G536">
            <v>10232.42</v>
          </cell>
          <cell r="H536" t="str">
            <v>RUB</v>
          </cell>
          <cell r="I536">
            <v>1</v>
          </cell>
          <cell r="J536" t="str">
            <v>ШТ</v>
          </cell>
          <cell r="K536">
            <v>43157</v>
          </cell>
        </row>
        <row r="537">
          <cell r="E537">
            <v>129667</v>
          </cell>
          <cell r="F537" t="str">
            <v>Ремкомплект насоса SAMBA XL</v>
          </cell>
          <cell r="G537">
            <v>14003.39</v>
          </cell>
          <cell r="H537" t="str">
            <v>RUB</v>
          </cell>
          <cell r="I537">
            <v>1</v>
          </cell>
          <cell r="J537" t="str">
            <v>ШТ</v>
          </cell>
          <cell r="K537">
            <v>43157</v>
          </cell>
        </row>
        <row r="538">
          <cell r="E538">
            <v>129720</v>
          </cell>
          <cell r="F538" t="str">
            <v>Профиль ПА 1000х60х27 тип I</v>
          </cell>
          <cell r="G538">
            <v>131.44</v>
          </cell>
          <cell r="H538" t="str">
            <v>RUB</v>
          </cell>
          <cell r="I538">
            <v>1</v>
          </cell>
          <cell r="J538" t="str">
            <v>М</v>
          </cell>
          <cell r="K538">
            <v>43227</v>
          </cell>
        </row>
        <row r="539">
          <cell r="E539">
            <v>129721</v>
          </cell>
          <cell r="F539" t="str">
            <v>Профиль ПА 2000х60х27 тип I</v>
          </cell>
          <cell r="G539">
            <v>131.44</v>
          </cell>
          <cell r="H539" t="str">
            <v>RUB</v>
          </cell>
          <cell r="I539">
            <v>1</v>
          </cell>
          <cell r="J539" t="str">
            <v>М</v>
          </cell>
          <cell r="K539">
            <v>43227</v>
          </cell>
        </row>
        <row r="540">
          <cell r="E540">
            <v>129722</v>
          </cell>
          <cell r="F540" t="str">
            <v>Профиль ПА 3000х60х27 тип I</v>
          </cell>
          <cell r="G540">
            <v>131.44</v>
          </cell>
          <cell r="H540" t="str">
            <v>RUB</v>
          </cell>
          <cell r="I540">
            <v>1</v>
          </cell>
          <cell r="J540" t="str">
            <v>М</v>
          </cell>
          <cell r="K540">
            <v>43227</v>
          </cell>
        </row>
        <row r="541">
          <cell r="E541">
            <v>129723</v>
          </cell>
          <cell r="F541" t="str">
            <v>Профиль ПА 4000х60х27 тип II</v>
          </cell>
          <cell r="G541">
            <v>415.55</v>
          </cell>
          <cell r="H541" t="str">
            <v>RUB</v>
          </cell>
          <cell r="I541">
            <v>1</v>
          </cell>
          <cell r="J541" t="str">
            <v>М</v>
          </cell>
          <cell r="K541">
            <v>43227</v>
          </cell>
        </row>
        <row r="542">
          <cell r="E542">
            <v>129724</v>
          </cell>
          <cell r="F542" t="str">
            <v>Профиль ПА 5000х60х27 тип II</v>
          </cell>
          <cell r="G542">
            <v>415.55</v>
          </cell>
          <cell r="H542" t="str">
            <v>RUB</v>
          </cell>
          <cell r="I542">
            <v>1</v>
          </cell>
          <cell r="J542" t="str">
            <v>М</v>
          </cell>
          <cell r="K542">
            <v>43227</v>
          </cell>
        </row>
        <row r="543">
          <cell r="E543">
            <v>129725</v>
          </cell>
          <cell r="F543" t="str">
            <v>Профиль ПА 6000х60х27 тип II</v>
          </cell>
          <cell r="G543">
            <v>415.55</v>
          </cell>
          <cell r="H543" t="str">
            <v>RUB</v>
          </cell>
          <cell r="I543">
            <v>1</v>
          </cell>
          <cell r="J543" t="str">
            <v>М</v>
          </cell>
          <cell r="K543">
            <v>43227</v>
          </cell>
        </row>
        <row r="544">
          <cell r="E544">
            <v>130205</v>
          </cell>
          <cell r="F544" t="str">
            <v>Насос водяной AV3000 с рукояткой 230В</v>
          </cell>
          <cell r="G544">
            <v>26688.560000000001</v>
          </cell>
          <cell r="H544" t="str">
            <v>RUB</v>
          </cell>
          <cell r="I544">
            <v>1</v>
          </cell>
          <cell r="J544" t="str">
            <v>ШТ</v>
          </cell>
          <cell r="K544">
            <v>43157</v>
          </cell>
        </row>
        <row r="545">
          <cell r="E545">
            <v>130892</v>
          </cell>
          <cell r="F545" t="str">
            <v>Электропривод SK25  5,5 кВт 385 об/мин</v>
          </cell>
          <cell r="G545">
            <v>66343.22</v>
          </cell>
          <cell r="H545" t="str">
            <v>RUB</v>
          </cell>
          <cell r="I545">
            <v>1</v>
          </cell>
          <cell r="J545" t="str">
            <v>ШТ</v>
          </cell>
          <cell r="K545">
            <v>43157</v>
          </cell>
        </row>
        <row r="546">
          <cell r="E546">
            <v>130975</v>
          </cell>
          <cell r="F546" t="str">
            <v>Лента д/швов наружная 50000х100</v>
          </cell>
          <cell r="G546">
            <v>639.44000000000005</v>
          </cell>
          <cell r="H546" t="str">
            <v>RUB</v>
          </cell>
          <cell r="I546">
            <v>1</v>
          </cell>
          <cell r="J546" t="str">
            <v>РУЛ</v>
          </cell>
          <cell r="K546">
            <v>43070</v>
          </cell>
        </row>
        <row r="547">
          <cell r="E547">
            <v>131376</v>
          </cell>
          <cell r="F547" t="str">
            <v>Дюбель Hartmut М5х60мм</v>
          </cell>
          <cell r="G547">
            <v>3754.88</v>
          </cell>
          <cell r="H547" t="str">
            <v>RUB</v>
          </cell>
          <cell r="I547">
            <v>1</v>
          </cell>
          <cell r="J547" t="str">
            <v>ПАЧ</v>
          </cell>
          <cell r="K547">
            <v>43070</v>
          </cell>
        </row>
        <row r="548">
          <cell r="E548">
            <v>133092</v>
          </cell>
          <cell r="F548" t="str">
            <v>Шпаклевка  Safeboard 5кг</v>
          </cell>
          <cell r="G548">
            <v>2239.35</v>
          </cell>
          <cell r="H548" t="str">
            <v>RUB</v>
          </cell>
          <cell r="I548">
            <v>1</v>
          </cell>
          <cell r="J548" t="str">
            <v>ШТ</v>
          </cell>
          <cell r="K548">
            <v>43206</v>
          </cell>
        </row>
        <row r="549">
          <cell r="E549">
            <v>133266</v>
          </cell>
          <cell r="F549" t="str">
            <v>Дюбель-гвоздь анкерный 6х39мм (100)</v>
          </cell>
          <cell r="G549">
            <v>279.41000000000003</v>
          </cell>
          <cell r="H549" t="str">
            <v>RUB</v>
          </cell>
          <cell r="I549">
            <v>1</v>
          </cell>
          <cell r="J549" t="str">
            <v>ПАЧ</v>
          </cell>
          <cell r="K549">
            <v>43164</v>
          </cell>
        </row>
        <row r="550">
          <cell r="E550">
            <v>136619</v>
          </cell>
          <cell r="F550" t="str">
            <v>Шланг всасывающий с фильтром</v>
          </cell>
          <cell r="G550">
            <v>6709.96</v>
          </cell>
          <cell r="H550" t="str">
            <v>RUB</v>
          </cell>
          <cell r="I550">
            <v>1</v>
          </cell>
          <cell r="J550" t="str">
            <v>ШТ</v>
          </cell>
          <cell r="K550">
            <v>43157</v>
          </cell>
        </row>
        <row r="551">
          <cell r="E551">
            <v>136624</v>
          </cell>
          <cell r="F551" t="str">
            <v>Пистолет растворный 25 S 14 200 поворотн</v>
          </cell>
          <cell r="G551">
            <v>7617.58</v>
          </cell>
          <cell r="H551" t="str">
            <v>RUB</v>
          </cell>
          <cell r="I551">
            <v>1</v>
          </cell>
          <cell r="J551" t="str">
            <v>ШТ</v>
          </cell>
          <cell r="K551">
            <v>43157</v>
          </cell>
        </row>
        <row r="552">
          <cell r="E552">
            <v>136827</v>
          </cell>
          <cell r="F552" t="str">
            <v>Распылительная насадка прямая Smartline</v>
          </cell>
          <cell r="G552">
            <v>540.25</v>
          </cell>
          <cell r="H552" t="str">
            <v>RUB</v>
          </cell>
          <cell r="I552">
            <v>1</v>
          </cell>
          <cell r="J552" t="str">
            <v>ШТ</v>
          </cell>
          <cell r="K552">
            <v>43157</v>
          </cell>
        </row>
        <row r="553">
          <cell r="E553">
            <v>137166</v>
          </cell>
          <cell r="F553" t="str">
            <v>Реле чередования фаз 3UG4614-1BR20</v>
          </cell>
          <cell r="G553">
            <v>8352.33</v>
          </cell>
          <cell r="H553" t="str">
            <v>RUB</v>
          </cell>
          <cell r="I553">
            <v>1</v>
          </cell>
          <cell r="J553" t="str">
            <v>ШТ</v>
          </cell>
          <cell r="K553">
            <v>43157</v>
          </cell>
        </row>
        <row r="554">
          <cell r="E554">
            <v>138512</v>
          </cell>
          <cell r="F554" t="str">
            <v>ПГП 667х500х80 (15)</v>
          </cell>
          <cell r="G554">
            <v>586.86</v>
          </cell>
          <cell r="H554" t="str">
            <v>RUB</v>
          </cell>
          <cell r="I554">
            <v>1</v>
          </cell>
          <cell r="J554" t="str">
            <v>М2</v>
          </cell>
          <cell r="K554">
            <v>43206</v>
          </cell>
        </row>
        <row r="555">
          <cell r="E555">
            <v>138513</v>
          </cell>
          <cell r="F555" t="str">
            <v>ПГП Гидрофоб 667х500х80 (15)</v>
          </cell>
          <cell r="G555">
            <v>749.89</v>
          </cell>
          <cell r="H555" t="str">
            <v>RUB</v>
          </cell>
          <cell r="I555">
            <v>1</v>
          </cell>
          <cell r="J555" t="str">
            <v>М2</v>
          </cell>
          <cell r="K555">
            <v>43206</v>
          </cell>
        </row>
        <row r="556">
          <cell r="E556">
            <v>138850</v>
          </cell>
          <cell r="F556" t="str">
            <v>Профиль (3767) угл. перф. ароч. ПВХ L3м</v>
          </cell>
          <cell r="G556">
            <v>84.59</v>
          </cell>
          <cell r="H556" t="str">
            <v>RUB</v>
          </cell>
          <cell r="I556">
            <v>1</v>
          </cell>
          <cell r="J556" t="str">
            <v>ШТ</v>
          </cell>
          <cell r="K556">
            <v>41383</v>
          </cell>
        </row>
        <row r="557">
          <cell r="E557">
            <v>139237</v>
          </cell>
          <cell r="F557" t="str">
            <v>ПГП 667х500х100 (12)</v>
          </cell>
          <cell r="G557">
            <v>701.1</v>
          </cell>
          <cell r="H557" t="str">
            <v>RUB</v>
          </cell>
          <cell r="I557">
            <v>1</v>
          </cell>
          <cell r="J557" t="str">
            <v>М2</v>
          </cell>
          <cell r="K557">
            <v>43206</v>
          </cell>
        </row>
        <row r="558">
          <cell r="E558">
            <v>139238</v>
          </cell>
          <cell r="F558" t="str">
            <v>ПГП Гидрофоб 667х500х100 (12)</v>
          </cell>
          <cell r="G558">
            <v>882.16</v>
          </cell>
          <cell r="H558" t="str">
            <v>RUB</v>
          </cell>
          <cell r="I558">
            <v>1</v>
          </cell>
          <cell r="J558" t="str">
            <v>М2</v>
          </cell>
          <cell r="K558">
            <v>43206</v>
          </cell>
        </row>
        <row r="559">
          <cell r="E559">
            <v>139630</v>
          </cell>
          <cell r="F559" t="str">
            <v>Байпас для SILOMAT trans plus light</v>
          </cell>
          <cell r="G559">
            <v>11031.99</v>
          </cell>
          <cell r="H559" t="str">
            <v>RUB</v>
          </cell>
          <cell r="I559">
            <v>1</v>
          </cell>
          <cell r="J559" t="str">
            <v>ШТ</v>
          </cell>
          <cell r="K559">
            <v>43157</v>
          </cell>
        </row>
        <row r="560">
          <cell r="E560">
            <v>139938</v>
          </cell>
          <cell r="F560" t="str">
            <v>Люк ревизионный 200х200 под ГКЛ</v>
          </cell>
          <cell r="G560">
            <v>1051.8800000000001</v>
          </cell>
          <cell r="H560" t="str">
            <v>RUB</v>
          </cell>
          <cell r="I560">
            <v>1</v>
          </cell>
          <cell r="J560" t="str">
            <v>ШТ</v>
          </cell>
          <cell r="K560">
            <v>43070</v>
          </cell>
        </row>
        <row r="561">
          <cell r="E561">
            <v>139939</v>
          </cell>
          <cell r="F561" t="str">
            <v>Люк ревизионный 300х300 под ГКЛ</v>
          </cell>
          <cell r="G561">
            <v>1402.5</v>
          </cell>
          <cell r="H561" t="str">
            <v>RUB</v>
          </cell>
          <cell r="I561">
            <v>1</v>
          </cell>
          <cell r="J561" t="str">
            <v>ШТ</v>
          </cell>
          <cell r="K561">
            <v>43070</v>
          </cell>
        </row>
        <row r="562">
          <cell r="E562">
            <v>139940</v>
          </cell>
          <cell r="F562" t="str">
            <v>Люк ревизионный 400х400 под ГКЛ</v>
          </cell>
          <cell r="G562">
            <v>1533.99</v>
          </cell>
          <cell r="H562" t="str">
            <v>RUB</v>
          </cell>
          <cell r="I562">
            <v>1</v>
          </cell>
          <cell r="J562" t="str">
            <v>ШТ</v>
          </cell>
          <cell r="K562">
            <v>43070</v>
          </cell>
        </row>
        <row r="563">
          <cell r="E563">
            <v>139941</v>
          </cell>
          <cell r="F563" t="str">
            <v>Люк ревизионный 500х500 под ГКЛ</v>
          </cell>
          <cell r="G563">
            <v>1709.3</v>
          </cell>
          <cell r="H563" t="str">
            <v>RUB</v>
          </cell>
          <cell r="I563">
            <v>1</v>
          </cell>
          <cell r="J563" t="str">
            <v>ШТ</v>
          </cell>
          <cell r="K563">
            <v>43070</v>
          </cell>
        </row>
        <row r="564">
          <cell r="E564">
            <v>139942</v>
          </cell>
          <cell r="F564" t="str">
            <v>Люк ревизионный 200х200 универсальный</v>
          </cell>
          <cell r="G564">
            <v>1051.8800000000001</v>
          </cell>
          <cell r="H564" t="str">
            <v>RUB</v>
          </cell>
          <cell r="I564">
            <v>1</v>
          </cell>
          <cell r="J564" t="str">
            <v>ШТ</v>
          </cell>
          <cell r="K564">
            <v>43070</v>
          </cell>
        </row>
        <row r="565">
          <cell r="E565">
            <v>139943</v>
          </cell>
          <cell r="F565" t="str">
            <v>Люк ревизионный 300х300 универсальный</v>
          </cell>
          <cell r="G565">
            <v>1402.5</v>
          </cell>
          <cell r="H565" t="str">
            <v>RUB</v>
          </cell>
          <cell r="I565">
            <v>1</v>
          </cell>
          <cell r="J565" t="str">
            <v>ШТ</v>
          </cell>
          <cell r="K565">
            <v>43070</v>
          </cell>
        </row>
        <row r="566">
          <cell r="E566">
            <v>139944</v>
          </cell>
          <cell r="F566" t="str">
            <v>Люк ревизионный 400х400 универсальный</v>
          </cell>
          <cell r="G566">
            <v>1533.99</v>
          </cell>
          <cell r="H566" t="str">
            <v>RUB</v>
          </cell>
          <cell r="I566">
            <v>1</v>
          </cell>
          <cell r="J566" t="str">
            <v>ШТ</v>
          </cell>
          <cell r="K566">
            <v>43070</v>
          </cell>
        </row>
        <row r="567">
          <cell r="E567">
            <v>139945</v>
          </cell>
          <cell r="F567" t="str">
            <v>Люк ревизионный 500х500 универсальный</v>
          </cell>
          <cell r="G567">
            <v>1709.3</v>
          </cell>
          <cell r="H567" t="str">
            <v>RUB</v>
          </cell>
          <cell r="I567">
            <v>1</v>
          </cell>
          <cell r="J567" t="str">
            <v>ШТ</v>
          </cell>
          <cell r="K567">
            <v>43070</v>
          </cell>
        </row>
        <row r="568">
          <cell r="E568">
            <v>147171</v>
          </cell>
          <cell r="F568" t="str">
            <v>Компакт-колор инжир 6г</v>
          </cell>
          <cell r="G568">
            <v>295.27</v>
          </cell>
          <cell r="H568" t="str">
            <v>RUB</v>
          </cell>
          <cell r="I568">
            <v>1</v>
          </cell>
          <cell r="J568" t="str">
            <v>ШТ</v>
          </cell>
          <cell r="K568">
            <v>41383</v>
          </cell>
        </row>
        <row r="569">
          <cell r="E569">
            <v>147539</v>
          </cell>
          <cell r="F569" t="str">
            <v>Реле давления FF4-4 0,22-4 1\4"П</v>
          </cell>
          <cell r="G569">
            <v>3133.47</v>
          </cell>
          <cell r="H569" t="str">
            <v>RUB</v>
          </cell>
          <cell r="I569">
            <v>1</v>
          </cell>
          <cell r="J569" t="str">
            <v>ШТ</v>
          </cell>
          <cell r="K569">
            <v>43157</v>
          </cell>
        </row>
        <row r="570">
          <cell r="E570">
            <v>147580</v>
          </cell>
          <cell r="F570" t="str">
            <v>Вал насоса ZP3 XL</v>
          </cell>
          <cell r="G570">
            <v>17828.39</v>
          </cell>
          <cell r="H570" t="str">
            <v>RUB</v>
          </cell>
          <cell r="I570">
            <v>1</v>
          </cell>
          <cell r="J570" t="str">
            <v>ШТ</v>
          </cell>
          <cell r="K570">
            <v>43157</v>
          </cell>
        </row>
        <row r="571">
          <cell r="E571">
            <v>148020</v>
          </cell>
          <cell r="F571" t="str">
            <v>Насос растворный ZP 3 XL MIX</v>
          </cell>
          <cell r="G571">
            <v>486228.82</v>
          </cell>
          <cell r="H571" t="str">
            <v>RUB</v>
          </cell>
          <cell r="I571">
            <v>1</v>
          </cell>
          <cell r="J571" t="str">
            <v>ШТ</v>
          </cell>
          <cell r="K571">
            <v>43157</v>
          </cell>
        </row>
        <row r="572">
          <cell r="E572">
            <v>148146</v>
          </cell>
          <cell r="F572" t="str">
            <v>Вибросито для ZP3 XL в сборе</v>
          </cell>
          <cell r="G572">
            <v>77256.36</v>
          </cell>
          <cell r="H572" t="str">
            <v>RUB</v>
          </cell>
          <cell r="I572">
            <v>1</v>
          </cell>
          <cell r="J572" t="str">
            <v>ШТ</v>
          </cell>
          <cell r="K572">
            <v>43157</v>
          </cell>
        </row>
        <row r="573">
          <cell r="E573">
            <v>148149</v>
          </cell>
          <cell r="F573" t="str">
            <v>Сетка металлическая 516x468x2 ZP3 XL</v>
          </cell>
          <cell r="G573">
            <v>6158.91</v>
          </cell>
          <cell r="H573" t="str">
            <v>RUB</v>
          </cell>
          <cell r="I573">
            <v>1</v>
          </cell>
          <cell r="J573" t="str">
            <v>ШТ</v>
          </cell>
          <cell r="K573">
            <v>43157</v>
          </cell>
        </row>
        <row r="574">
          <cell r="E574">
            <v>148350</v>
          </cell>
          <cell r="F574" t="str">
            <v>Насос растворный ZP 3 XL</v>
          </cell>
          <cell r="G574">
            <v>657943.49</v>
          </cell>
          <cell r="H574" t="str">
            <v>RUB</v>
          </cell>
          <cell r="I574">
            <v>1</v>
          </cell>
          <cell r="J574" t="str">
            <v>ШТ</v>
          </cell>
          <cell r="K574">
            <v>43157</v>
          </cell>
        </row>
        <row r="575">
          <cell r="E575">
            <v>151174</v>
          </cell>
          <cell r="F575" t="str">
            <v>Насос растворный ZP3 XXL FU 400</v>
          </cell>
          <cell r="G575">
            <v>847369.97</v>
          </cell>
          <cell r="H575" t="str">
            <v>RUB</v>
          </cell>
          <cell r="I575">
            <v>1</v>
          </cell>
          <cell r="J575" t="str">
            <v>ШТ</v>
          </cell>
          <cell r="K575">
            <v>43157</v>
          </cell>
        </row>
        <row r="576">
          <cell r="E576">
            <v>151992</v>
          </cell>
          <cell r="F576" t="str">
            <v>Насос растворный SWING M</v>
          </cell>
          <cell r="G576">
            <v>280932.2</v>
          </cell>
          <cell r="H576" t="str">
            <v>RUB</v>
          </cell>
          <cell r="I576">
            <v>1</v>
          </cell>
          <cell r="J576" t="str">
            <v>ШТ</v>
          </cell>
          <cell r="K576">
            <v>43157</v>
          </cell>
        </row>
        <row r="577">
          <cell r="E577">
            <v>153014</v>
          </cell>
          <cell r="F577" t="str">
            <v>Реле манометрич-е MDR-P 1/4" 0,9/1,2 бар</v>
          </cell>
          <cell r="G577">
            <v>2409.5300000000002</v>
          </cell>
          <cell r="H577" t="str">
            <v>RUB</v>
          </cell>
          <cell r="I577">
            <v>1</v>
          </cell>
          <cell r="J577" t="str">
            <v>ШТ</v>
          </cell>
          <cell r="K577">
            <v>43157</v>
          </cell>
        </row>
        <row r="578">
          <cell r="E578">
            <v>153015</v>
          </cell>
          <cell r="F578" t="str">
            <v>Реле давления MDR-P 1/4‘’1,4/1,7 бар</v>
          </cell>
          <cell r="G578">
            <v>2377.12</v>
          </cell>
          <cell r="H578" t="str">
            <v>RUB</v>
          </cell>
          <cell r="I578">
            <v>1</v>
          </cell>
          <cell r="J578" t="str">
            <v>ШТ</v>
          </cell>
          <cell r="K578">
            <v>43157</v>
          </cell>
        </row>
        <row r="579">
          <cell r="E579">
            <v>153016</v>
          </cell>
          <cell r="F579" t="str">
            <v>Реле давления MDR-P 1/4" 1,9/2,2 бар</v>
          </cell>
          <cell r="G579">
            <v>2539.19</v>
          </cell>
          <cell r="H579" t="str">
            <v>RUB</v>
          </cell>
          <cell r="I579">
            <v>1</v>
          </cell>
          <cell r="J579" t="str">
            <v>ШТ</v>
          </cell>
          <cell r="K579">
            <v>43157</v>
          </cell>
        </row>
        <row r="580">
          <cell r="E580">
            <v>154735</v>
          </cell>
          <cell r="F580" t="str">
            <v>Плита Сейфборд 625х2400х12,5 (42)</v>
          </cell>
          <cell r="G580">
            <v>2225.0500000000002</v>
          </cell>
          <cell r="H580" t="str">
            <v>RUB</v>
          </cell>
          <cell r="I580">
            <v>1</v>
          </cell>
          <cell r="J580" t="str">
            <v>М2</v>
          </cell>
          <cell r="K580">
            <v>43206</v>
          </cell>
        </row>
        <row r="581">
          <cell r="E581">
            <v>156106</v>
          </cell>
          <cell r="F581" t="str">
            <v>Манометр давл.раствора 25мм 1" без муфты</v>
          </cell>
          <cell r="G581">
            <v>11345.34</v>
          </cell>
          <cell r="H581" t="str">
            <v>RUB</v>
          </cell>
          <cell r="I581">
            <v>1</v>
          </cell>
          <cell r="J581" t="str">
            <v>ШТ</v>
          </cell>
          <cell r="K581">
            <v>43157</v>
          </cell>
        </row>
        <row r="582">
          <cell r="E582">
            <v>159503</v>
          </cell>
          <cell r="F582" t="str">
            <v>Мульти-финиш цемент 25 кг(36)</v>
          </cell>
          <cell r="G582">
            <v>373.05</v>
          </cell>
          <cell r="H582" t="str">
            <v>RUB</v>
          </cell>
          <cell r="I582">
            <v>1</v>
          </cell>
          <cell r="J582" t="str">
            <v>ШТ</v>
          </cell>
          <cell r="K582">
            <v>43206</v>
          </cell>
        </row>
        <row r="583">
          <cell r="E583">
            <v>159868</v>
          </cell>
          <cell r="F583" t="str">
            <v>Рейки с уровнем ал. 1250</v>
          </cell>
          <cell r="G583">
            <v>5900.27</v>
          </cell>
          <cell r="H583" t="str">
            <v>RUB</v>
          </cell>
          <cell r="I583">
            <v>1</v>
          </cell>
          <cell r="J583" t="str">
            <v>ШТ</v>
          </cell>
          <cell r="K583">
            <v>43070</v>
          </cell>
        </row>
        <row r="584">
          <cell r="E584">
            <v>159869</v>
          </cell>
          <cell r="F584" t="str">
            <v>Рейки с уровнем ал. 2500</v>
          </cell>
          <cell r="G584">
            <v>10799.93</v>
          </cell>
          <cell r="H584" t="str">
            <v>RUB</v>
          </cell>
          <cell r="I584">
            <v>1</v>
          </cell>
          <cell r="J584" t="str">
            <v>ШТ</v>
          </cell>
          <cell r="K584">
            <v>43070</v>
          </cell>
        </row>
        <row r="585">
          <cell r="E585">
            <v>164387</v>
          </cell>
          <cell r="F585" t="str">
            <v>Флизен 25кг (36)</v>
          </cell>
          <cell r="G585">
            <v>262.22000000000003</v>
          </cell>
          <cell r="H585" t="str">
            <v>RUB</v>
          </cell>
          <cell r="I585">
            <v>1</v>
          </cell>
          <cell r="J585" t="str">
            <v>ШТ</v>
          </cell>
          <cell r="K585">
            <v>43206</v>
          </cell>
        </row>
        <row r="586">
          <cell r="E586">
            <v>164448</v>
          </cell>
          <cell r="F586" t="str">
            <v>Флекс 25кг (36)</v>
          </cell>
          <cell r="G586">
            <v>552.52</v>
          </cell>
          <cell r="H586" t="str">
            <v>RUB</v>
          </cell>
          <cell r="I586">
            <v>1</v>
          </cell>
          <cell r="J586" t="str">
            <v>ШТ</v>
          </cell>
          <cell r="K586">
            <v>43206</v>
          </cell>
        </row>
        <row r="587">
          <cell r="E587">
            <v>164449</v>
          </cell>
          <cell r="F587" t="str">
            <v>Мрамор 25кг (36)</v>
          </cell>
          <cell r="G587">
            <v>474.4</v>
          </cell>
          <cell r="H587" t="str">
            <v>RUB</v>
          </cell>
          <cell r="I587">
            <v>1</v>
          </cell>
          <cell r="J587" t="str">
            <v>ШТ</v>
          </cell>
          <cell r="K587">
            <v>43206</v>
          </cell>
        </row>
        <row r="588">
          <cell r="E588">
            <v>164779</v>
          </cell>
          <cell r="F588" t="str">
            <v>Адгезив 25кг (36)</v>
          </cell>
          <cell r="G588">
            <v>276.06</v>
          </cell>
          <cell r="H588" t="str">
            <v>RUB</v>
          </cell>
          <cell r="I588">
            <v>1</v>
          </cell>
          <cell r="J588" t="str">
            <v>ШТ</v>
          </cell>
          <cell r="K588">
            <v>43206</v>
          </cell>
        </row>
        <row r="589">
          <cell r="E589">
            <v>167700</v>
          </cell>
          <cell r="F589" t="str">
            <v>ГКЛ А ПЛУК 2500х1200х12,5 (56)</v>
          </cell>
          <cell r="G589">
            <v>79.13</v>
          </cell>
          <cell r="H589" t="str">
            <v>RUB</v>
          </cell>
          <cell r="I589">
            <v>1</v>
          </cell>
          <cell r="J589" t="str">
            <v>М2</v>
          </cell>
          <cell r="K589">
            <v>42921</v>
          </cell>
        </row>
        <row r="590">
          <cell r="E590">
            <v>167763</v>
          </cell>
          <cell r="F590" t="str">
            <v>ГКЛВ А ПЛУК 2500х1200х12,5 (56)</v>
          </cell>
          <cell r="G590">
            <v>107.88</v>
          </cell>
          <cell r="H590" t="str">
            <v>RUB</v>
          </cell>
          <cell r="I590">
            <v>1</v>
          </cell>
          <cell r="J590" t="str">
            <v>М2</v>
          </cell>
          <cell r="K590">
            <v>42921</v>
          </cell>
        </row>
        <row r="591">
          <cell r="E591">
            <v>168845</v>
          </cell>
          <cell r="F591" t="str">
            <v>Файерборд ПК 2500х1200х12,5 (44) з/т</v>
          </cell>
          <cell r="G591">
            <v>658.94</v>
          </cell>
          <cell r="H591" t="str">
            <v>RUB</v>
          </cell>
          <cell r="I591">
            <v>1</v>
          </cell>
          <cell r="J591" t="str">
            <v>М2</v>
          </cell>
          <cell r="K591">
            <v>43206</v>
          </cell>
        </row>
        <row r="592">
          <cell r="E592">
            <v>169877</v>
          </cell>
          <cell r="F592" t="str">
            <v>Ротбанд 10 кг (110)</v>
          </cell>
          <cell r="G592">
            <v>217.21</v>
          </cell>
          <cell r="H592" t="str">
            <v>RUB</v>
          </cell>
          <cell r="I592">
            <v>1</v>
          </cell>
          <cell r="J592" t="str">
            <v>ШТ</v>
          </cell>
          <cell r="K592">
            <v>43206</v>
          </cell>
        </row>
        <row r="593">
          <cell r="E593">
            <v>169952</v>
          </cell>
          <cell r="F593" t="str">
            <v>Установка SILOMAT trans plus bag 140</v>
          </cell>
          <cell r="G593">
            <v>637245</v>
          </cell>
          <cell r="H593" t="str">
            <v>RUB</v>
          </cell>
          <cell r="I593">
            <v>1</v>
          </cell>
          <cell r="J593" t="str">
            <v>ШТ</v>
          </cell>
          <cell r="K593">
            <v>43157</v>
          </cell>
        </row>
        <row r="594">
          <cell r="E594">
            <v>170086</v>
          </cell>
          <cell r="F594" t="str">
            <v>Фуген 10кг (110)</v>
          </cell>
          <cell r="G594">
            <v>195.19</v>
          </cell>
          <cell r="H594" t="str">
            <v>RUB</v>
          </cell>
          <cell r="I594">
            <v>1</v>
          </cell>
          <cell r="J594" t="str">
            <v>ШТ</v>
          </cell>
          <cell r="K594">
            <v>43206</v>
          </cell>
        </row>
        <row r="595">
          <cell r="E595">
            <v>170091</v>
          </cell>
          <cell r="F595" t="str">
            <v>ФУГЕН 25 кг (40)</v>
          </cell>
          <cell r="G595">
            <v>424.25</v>
          </cell>
          <cell r="H595" t="str">
            <v>RUB</v>
          </cell>
          <cell r="I595">
            <v>1</v>
          </cell>
          <cell r="J595" t="str">
            <v>ШТ</v>
          </cell>
          <cell r="K595">
            <v>43206</v>
          </cell>
        </row>
        <row r="596">
          <cell r="E596">
            <v>171713</v>
          </cell>
          <cell r="F596" t="str">
            <v>ФУГЕН ГИДРО 25кг (40)</v>
          </cell>
          <cell r="G596">
            <v>887.57</v>
          </cell>
          <cell r="H596" t="str">
            <v>RUB</v>
          </cell>
          <cell r="I596">
            <v>1</v>
          </cell>
          <cell r="J596" t="str">
            <v>ШТ</v>
          </cell>
          <cell r="K596">
            <v>43206</v>
          </cell>
        </row>
        <row r="597">
          <cell r="E597">
            <v>172249</v>
          </cell>
          <cell r="F597" t="str">
            <v>Вывод воды из водорасходной трубки G4X</v>
          </cell>
          <cell r="G597">
            <v>810.38</v>
          </cell>
          <cell r="H597" t="str">
            <v>RUB</v>
          </cell>
          <cell r="I597">
            <v>1</v>
          </cell>
          <cell r="J597" t="str">
            <v>ШТ</v>
          </cell>
          <cell r="K597">
            <v>43157</v>
          </cell>
        </row>
        <row r="598">
          <cell r="E598">
            <v>172405</v>
          </cell>
          <cell r="F598" t="str">
            <v>Шланг RONDO 50мм 13,3 м</v>
          </cell>
          <cell r="G598">
            <v>30794.49</v>
          </cell>
          <cell r="H598" t="str">
            <v>RUB</v>
          </cell>
          <cell r="I598">
            <v>1</v>
          </cell>
          <cell r="J598" t="str">
            <v>ШТ</v>
          </cell>
          <cell r="K598">
            <v>43157</v>
          </cell>
        </row>
        <row r="599">
          <cell r="E599">
            <v>172971</v>
          </cell>
          <cell r="F599" t="str">
            <v>Плита Belgravia T1 E23 600х600х12,5</v>
          </cell>
          <cell r="G599">
            <v>854.11</v>
          </cell>
          <cell r="H599" t="str">
            <v>RUB</v>
          </cell>
          <cell r="I599">
            <v>1</v>
          </cell>
          <cell r="J599" t="str">
            <v>М2</v>
          </cell>
          <cell r="K599">
            <v>43206</v>
          </cell>
        </row>
        <row r="600">
          <cell r="E600">
            <v>173226</v>
          </cell>
          <cell r="F600" t="str">
            <v>Плита Plaza 600 с перф T1 600х600х12,5мм</v>
          </cell>
          <cell r="G600">
            <v>764.6</v>
          </cell>
          <cell r="H600" t="str">
            <v>RUB</v>
          </cell>
          <cell r="I600">
            <v>1</v>
          </cell>
          <cell r="J600" t="str">
            <v>М2</v>
          </cell>
          <cell r="K600">
            <v>43206</v>
          </cell>
        </row>
        <row r="601">
          <cell r="E601">
            <v>173353</v>
          </cell>
          <cell r="F601" t="str">
            <v>Спираль смесительная RITMO XL</v>
          </cell>
          <cell r="G601">
            <v>6807.2</v>
          </cell>
          <cell r="H601" t="str">
            <v>RUB</v>
          </cell>
          <cell r="I601">
            <v>1</v>
          </cell>
          <cell r="J601" t="str">
            <v>ШТ</v>
          </cell>
          <cell r="K601">
            <v>43157</v>
          </cell>
        </row>
        <row r="602">
          <cell r="E602">
            <v>173809</v>
          </cell>
          <cell r="F602" t="str">
            <v>Эмульгатор резиновый SILOMAT bag</v>
          </cell>
          <cell r="G602">
            <v>1988.14</v>
          </cell>
          <cell r="H602" t="str">
            <v>RUB</v>
          </cell>
          <cell r="I602">
            <v>1</v>
          </cell>
          <cell r="J602" t="str">
            <v>ШТ</v>
          </cell>
          <cell r="K602">
            <v>43157</v>
          </cell>
        </row>
        <row r="603">
          <cell r="E603">
            <v>176337</v>
          </cell>
          <cell r="F603" t="str">
            <v>Профиль CD 60/27/06 3000 (12/180)</v>
          </cell>
          <cell r="G603">
            <v>57.99</v>
          </cell>
          <cell r="H603" t="str">
            <v>RUB</v>
          </cell>
          <cell r="I603">
            <v>1</v>
          </cell>
          <cell r="J603" t="str">
            <v>М</v>
          </cell>
          <cell r="K603">
            <v>43227</v>
          </cell>
        </row>
        <row r="604">
          <cell r="E604">
            <v>178415</v>
          </cell>
          <cell r="F604" t="str">
            <v>Насос растворный SWING L FU 400</v>
          </cell>
          <cell r="G604">
            <v>493900.41</v>
          </cell>
          <cell r="H604" t="str">
            <v>RUB</v>
          </cell>
          <cell r="I604">
            <v>1</v>
          </cell>
          <cell r="J604" t="str">
            <v>ШТ</v>
          </cell>
          <cell r="K604">
            <v>43157</v>
          </cell>
        </row>
        <row r="605">
          <cell r="E605">
            <v>178592</v>
          </cell>
          <cell r="F605" t="str">
            <v>ХП Финиш 25кг (45)</v>
          </cell>
          <cell r="G605">
            <v>243.12</v>
          </cell>
          <cell r="H605" t="str">
            <v>RUB</v>
          </cell>
          <cell r="I605">
            <v>1</v>
          </cell>
          <cell r="J605" t="str">
            <v>ШТ</v>
          </cell>
          <cell r="K605">
            <v>43070</v>
          </cell>
        </row>
        <row r="606">
          <cell r="E606">
            <v>178697</v>
          </cell>
          <cell r="F606" t="str">
            <v>Флизен плюс 25кг (36)</v>
          </cell>
          <cell r="G606">
            <v>319.07</v>
          </cell>
          <cell r="H606" t="str">
            <v>RUB</v>
          </cell>
          <cell r="I606">
            <v>1</v>
          </cell>
          <cell r="J606" t="str">
            <v>ШТ</v>
          </cell>
          <cell r="K606">
            <v>43206</v>
          </cell>
        </row>
        <row r="607">
          <cell r="E607">
            <v>194859</v>
          </cell>
          <cell r="F607" t="str">
            <v>Вал насоса SWING M</v>
          </cell>
          <cell r="G607">
            <v>1804.45</v>
          </cell>
          <cell r="H607" t="str">
            <v>RUB</v>
          </cell>
          <cell r="I607">
            <v>1</v>
          </cell>
          <cell r="J607" t="str">
            <v>ШТ</v>
          </cell>
          <cell r="K607">
            <v>43157</v>
          </cell>
        </row>
        <row r="608">
          <cell r="E608">
            <v>194967</v>
          </cell>
          <cell r="F608" t="str">
            <v>Вал очистителя RITMO XL</v>
          </cell>
          <cell r="G608">
            <v>918.43</v>
          </cell>
          <cell r="H608" t="str">
            <v>RUB</v>
          </cell>
          <cell r="I608">
            <v>1</v>
          </cell>
          <cell r="J608" t="str">
            <v>ШТ</v>
          </cell>
          <cell r="K608">
            <v>43157</v>
          </cell>
        </row>
        <row r="609">
          <cell r="E609">
            <v>195080</v>
          </cell>
          <cell r="F609" t="str">
            <v>Переходник к силосу SILOMAT bag</v>
          </cell>
          <cell r="G609">
            <v>21286.02</v>
          </cell>
          <cell r="H609" t="str">
            <v>RUB</v>
          </cell>
          <cell r="I609">
            <v>1</v>
          </cell>
          <cell r="J609" t="str">
            <v>ШТ</v>
          </cell>
          <cell r="K609">
            <v>43157</v>
          </cell>
        </row>
        <row r="610">
          <cell r="E610">
            <v>195232</v>
          </cell>
          <cell r="F610" t="str">
            <v>Резиновая зона смешивания для D/R-насоса</v>
          </cell>
          <cell r="G610">
            <v>6266.95</v>
          </cell>
          <cell r="H610" t="str">
            <v>RUB</v>
          </cell>
          <cell r="I610">
            <v>1</v>
          </cell>
          <cell r="J610" t="str">
            <v>ШТ</v>
          </cell>
          <cell r="K610">
            <v>43157</v>
          </cell>
        </row>
        <row r="611">
          <cell r="E611">
            <v>195241</v>
          </cell>
          <cell r="F611" t="str">
            <v>Фланец верхний D-насоса RITMO XL оцинк</v>
          </cell>
          <cell r="G611">
            <v>6461.86</v>
          </cell>
          <cell r="H611" t="str">
            <v>RUB</v>
          </cell>
          <cell r="I611">
            <v>1</v>
          </cell>
          <cell r="J611" t="str">
            <v>ШТ</v>
          </cell>
          <cell r="K611">
            <v>43157</v>
          </cell>
        </row>
        <row r="612">
          <cell r="E612">
            <v>195923</v>
          </cell>
          <cell r="F612" t="str">
            <v>Мерный стакан для нал пола VA</v>
          </cell>
          <cell r="G612">
            <v>2012.71</v>
          </cell>
          <cell r="H612" t="str">
            <v>RUB</v>
          </cell>
          <cell r="I612">
            <v>1</v>
          </cell>
          <cell r="J612" t="str">
            <v>ШТ</v>
          </cell>
          <cell r="K612">
            <v>43157</v>
          </cell>
        </row>
        <row r="613">
          <cell r="E613">
            <v>196042</v>
          </cell>
          <cell r="F613" t="str">
            <v>Фланец нижний D-насоса RITMO XL оцинк</v>
          </cell>
          <cell r="G613">
            <v>3055.69</v>
          </cell>
          <cell r="H613" t="str">
            <v>RUB</v>
          </cell>
          <cell r="I613">
            <v>1</v>
          </cell>
          <cell r="J613" t="str">
            <v>ШТ</v>
          </cell>
          <cell r="K613">
            <v>42429</v>
          </cell>
        </row>
        <row r="614">
          <cell r="E614">
            <v>196210</v>
          </cell>
          <cell r="F614" t="str">
            <v>Насадка для дрели</v>
          </cell>
          <cell r="G614">
            <v>390.89</v>
          </cell>
          <cell r="H614" t="str">
            <v>RUB</v>
          </cell>
          <cell r="I614">
            <v>1</v>
          </cell>
          <cell r="J614" t="str">
            <v>ШТ</v>
          </cell>
          <cell r="K614">
            <v>43143</v>
          </cell>
        </row>
        <row r="615">
          <cell r="E615">
            <v>196221</v>
          </cell>
          <cell r="F615" t="str">
            <v>Компрессор воздушный DELTA 2 230V</v>
          </cell>
          <cell r="G615">
            <v>64830.51</v>
          </cell>
          <cell r="H615" t="str">
            <v>RUB</v>
          </cell>
          <cell r="I615">
            <v>1</v>
          </cell>
          <cell r="J615" t="str">
            <v>ШТ</v>
          </cell>
          <cell r="K615">
            <v>43157</v>
          </cell>
        </row>
        <row r="616">
          <cell r="E616">
            <v>197821</v>
          </cell>
          <cell r="F616" t="str">
            <v>Машина штукатурнаяRITMO XL FU</v>
          </cell>
          <cell r="G616">
            <v>552247.88</v>
          </cell>
          <cell r="H616" t="str">
            <v>RUB</v>
          </cell>
          <cell r="I616">
            <v>1</v>
          </cell>
          <cell r="J616" t="str">
            <v>ШТ</v>
          </cell>
          <cell r="K616">
            <v>43157</v>
          </cell>
        </row>
        <row r="617">
          <cell r="E617">
            <v>197829</v>
          </cell>
          <cell r="F617" t="str">
            <v>Насос растворный SWING L 400</v>
          </cell>
          <cell r="G617">
            <v>297139.83</v>
          </cell>
          <cell r="H617" t="str">
            <v>RUB</v>
          </cell>
          <cell r="I617">
            <v>1</v>
          </cell>
          <cell r="J617" t="str">
            <v>ШТ</v>
          </cell>
          <cell r="K617">
            <v>43157</v>
          </cell>
        </row>
        <row r="618">
          <cell r="E618">
            <v>198652</v>
          </cell>
          <cell r="F618" t="str">
            <v>Профиль 1800х65х44 Unity 6 Bridge (4/96)</v>
          </cell>
          <cell r="G618">
            <v>220.69</v>
          </cell>
          <cell r="H618" t="str">
            <v>RUB</v>
          </cell>
          <cell r="I618">
            <v>1</v>
          </cell>
          <cell r="J618" t="str">
            <v>М</v>
          </cell>
          <cell r="K618">
            <v>41571</v>
          </cell>
        </row>
        <row r="619">
          <cell r="E619">
            <v>199027</v>
          </cell>
          <cell r="F619" t="str">
            <v>Плита Belgravia 600х600х12,5мм,S15  T1</v>
          </cell>
          <cell r="G619">
            <v>854.11</v>
          </cell>
          <cell r="H619" t="str">
            <v>RUB</v>
          </cell>
          <cell r="I619">
            <v>1</v>
          </cell>
          <cell r="J619" t="str">
            <v>М2</v>
          </cell>
          <cell r="K619">
            <v>43206</v>
          </cell>
        </row>
        <row r="620">
          <cell r="E620">
            <v>200400</v>
          </cell>
          <cell r="F620" t="str">
            <v>Переходник 25П/19М</v>
          </cell>
          <cell r="G620">
            <v>3241.53</v>
          </cell>
          <cell r="H620" t="str">
            <v>RUB</v>
          </cell>
          <cell r="I620">
            <v>1</v>
          </cell>
          <cell r="J620" t="str">
            <v>ШТ</v>
          </cell>
          <cell r="K620">
            <v>43157</v>
          </cell>
        </row>
        <row r="621">
          <cell r="E621">
            <v>200404</v>
          </cell>
          <cell r="F621" t="str">
            <v>Шланг RONDO 19 мм 10 м</v>
          </cell>
          <cell r="G621">
            <v>12641.95</v>
          </cell>
          <cell r="H621" t="str">
            <v>RUB</v>
          </cell>
          <cell r="I621">
            <v>1</v>
          </cell>
          <cell r="J621" t="str">
            <v>ШТ</v>
          </cell>
          <cell r="K621">
            <v>43157</v>
          </cell>
        </row>
        <row r="622">
          <cell r="E622">
            <v>201870</v>
          </cell>
          <cell r="F622" t="str">
            <v>Бункер дополнительный RITMO XL</v>
          </cell>
          <cell r="G622">
            <v>25391.95</v>
          </cell>
          <cell r="H622" t="str">
            <v>RUB</v>
          </cell>
          <cell r="I622">
            <v>1</v>
          </cell>
          <cell r="J622" t="str">
            <v>ШТ</v>
          </cell>
          <cell r="K622">
            <v>43157</v>
          </cell>
        </row>
        <row r="623">
          <cell r="E623">
            <v>201950</v>
          </cell>
          <cell r="F623" t="str">
            <v>Сопло растворное 16 мм S</v>
          </cell>
          <cell r="G623">
            <v>140.47</v>
          </cell>
          <cell r="H623" t="str">
            <v>RUB</v>
          </cell>
          <cell r="I623">
            <v>1</v>
          </cell>
          <cell r="J623" t="str">
            <v>ШТ</v>
          </cell>
          <cell r="K623">
            <v>43157</v>
          </cell>
        </row>
        <row r="624">
          <cell r="E624">
            <v>201952</v>
          </cell>
          <cell r="F624" t="str">
            <v>Насос SWING L FU 230</v>
          </cell>
          <cell r="G624">
            <v>464618.64</v>
          </cell>
          <cell r="H624" t="str">
            <v>RUB</v>
          </cell>
          <cell r="I624">
            <v>1</v>
          </cell>
          <cell r="J624" t="str">
            <v>ШТ</v>
          </cell>
          <cell r="K624">
            <v>43157</v>
          </cell>
        </row>
        <row r="625">
          <cell r="E625">
            <v>206440</v>
          </cell>
          <cell r="F625" t="str">
            <v>Пистолет раств 25 S14 300 600 поворотн</v>
          </cell>
          <cell r="G625">
            <v>8427.9699999999993</v>
          </cell>
          <cell r="H625" t="str">
            <v>RUB</v>
          </cell>
          <cell r="I625">
            <v>1</v>
          </cell>
          <cell r="J625" t="str">
            <v>ШТ</v>
          </cell>
          <cell r="K625">
            <v>43157</v>
          </cell>
        </row>
        <row r="626">
          <cell r="E626">
            <v>206547</v>
          </cell>
          <cell r="F626" t="str">
            <v>Вал насосный шнековый SWING L</v>
          </cell>
          <cell r="G626">
            <v>8644.07</v>
          </cell>
          <cell r="H626" t="str">
            <v>RUB</v>
          </cell>
          <cell r="I626">
            <v>1</v>
          </cell>
          <cell r="J626" t="str">
            <v>ШТ</v>
          </cell>
          <cell r="K626">
            <v>43157</v>
          </cell>
        </row>
        <row r="627">
          <cell r="E627">
            <v>206738</v>
          </cell>
          <cell r="F627" t="str">
            <v>Пистолет растворный SWING 19М</v>
          </cell>
          <cell r="G627">
            <v>17914.830000000002</v>
          </cell>
          <cell r="H627" t="str">
            <v>RUB</v>
          </cell>
          <cell r="I627">
            <v>1</v>
          </cell>
          <cell r="J627" t="str">
            <v>ШТ</v>
          </cell>
          <cell r="K627">
            <v>43157</v>
          </cell>
        </row>
        <row r="628">
          <cell r="E628">
            <v>206742</v>
          </cell>
          <cell r="F628" t="str">
            <v>ГКЛ А УК 2500х1200х6,5 (96) П</v>
          </cell>
          <cell r="G628">
            <v>117.34</v>
          </cell>
          <cell r="H628" t="str">
            <v>RUB</v>
          </cell>
          <cell r="I628">
            <v>1</v>
          </cell>
          <cell r="J628" t="str">
            <v>М2</v>
          </cell>
          <cell r="K628">
            <v>43206</v>
          </cell>
        </row>
        <row r="629">
          <cell r="E629">
            <v>206841</v>
          </cell>
          <cell r="F629" t="str">
            <v>ФАЙЕРБОРД ПК 2000Х1200Х20 (26) з/т</v>
          </cell>
          <cell r="G629">
            <v>1031.96</v>
          </cell>
          <cell r="H629" t="str">
            <v>RUB</v>
          </cell>
          <cell r="I629">
            <v>1</v>
          </cell>
          <cell r="J629" t="str">
            <v>М2</v>
          </cell>
          <cell r="K629">
            <v>43206</v>
          </cell>
        </row>
        <row r="630">
          <cell r="E630">
            <v>207050</v>
          </cell>
          <cell r="F630" t="str">
            <v>Профиль UA 3000х50х40 Протектор</v>
          </cell>
          <cell r="G630">
            <v>694.56</v>
          </cell>
          <cell r="H630" t="str">
            <v>RUB</v>
          </cell>
          <cell r="I630">
            <v>1</v>
          </cell>
          <cell r="J630" t="str">
            <v>ШТ</v>
          </cell>
          <cell r="K630">
            <v>43070</v>
          </cell>
        </row>
        <row r="631">
          <cell r="E631">
            <v>207052</v>
          </cell>
          <cell r="F631" t="str">
            <v>Профиль UA 4000х50х40 Протектор</v>
          </cell>
          <cell r="G631">
            <v>907.92</v>
          </cell>
          <cell r="H631" t="str">
            <v>RUB</v>
          </cell>
          <cell r="I631">
            <v>1</v>
          </cell>
          <cell r="J631" t="str">
            <v>ШТ</v>
          </cell>
          <cell r="K631">
            <v>42111</v>
          </cell>
        </row>
        <row r="632">
          <cell r="E632">
            <v>207100</v>
          </cell>
          <cell r="F632" t="str">
            <v>Бетоконтакт 22 кг Акция</v>
          </cell>
          <cell r="G632">
            <v>2440.7800000000002</v>
          </cell>
          <cell r="H632" t="str">
            <v>RUB</v>
          </cell>
          <cell r="I632">
            <v>1</v>
          </cell>
          <cell r="J632" t="str">
            <v>ШТ</v>
          </cell>
          <cell r="K632">
            <v>42795</v>
          </cell>
        </row>
        <row r="633">
          <cell r="E633">
            <v>207783</v>
          </cell>
          <cell r="F633" t="str">
            <v>Набор фрез</v>
          </cell>
          <cell r="G633">
            <v>91627.12</v>
          </cell>
          <cell r="H633" t="str">
            <v>RUB</v>
          </cell>
          <cell r="I633">
            <v>1</v>
          </cell>
          <cell r="J633" t="str">
            <v>ШТ</v>
          </cell>
          <cell r="K633">
            <v>43157</v>
          </cell>
        </row>
        <row r="634">
          <cell r="E634">
            <v>207790</v>
          </cell>
          <cell r="F634" t="str">
            <v>Фреза отрезная Ø 160 мм, 1,8 мм</v>
          </cell>
          <cell r="G634">
            <v>3381.99</v>
          </cell>
          <cell r="H634" t="str">
            <v>RUB</v>
          </cell>
          <cell r="I634">
            <v>1</v>
          </cell>
          <cell r="J634" t="str">
            <v>ШТ</v>
          </cell>
          <cell r="K634">
            <v>43157</v>
          </cell>
        </row>
        <row r="635">
          <cell r="E635">
            <v>207889</v>
          </cell>
          <cell r="F635" t="str">
            <v>Диск распиловочный d 150мм</v>
          </cell>
          <cell r="G635">
            <v>9875.85</v>
          </cell>
          <cell r="H635" t="str">
            <v>RUB</v>
          </cell>
          <cell r="I635">
            <v>1</v>
          </cell>
          <cell r="J635" t="str">
            <v>ШТ</v>
          </cell>
          <cell r="K635">
            <v>43157</v>
          </cell>
        </row>
        <row r="636">
          <cell r="E636">
            <v>208091</v>
          </cell>
          <cell r="F636" t="str">
            <v>Кабель-переходник 16A3Ph 230V Schuko</v>
          </cell>
          <cell r="G636">
            <v>2052.9699999999998</v>
          </cell>
          <cell r="H636" t="str">
            <v>RUB</v>
          </cell>
          <cell r="I636">
            <v>1</v>
          </cell>
          <cell r="J636" t="str">
            <v>ШТ</v>
          </cell>
          <cell r="K636">
            <v>43157</v>
          </cell>
        </row>
        <row r="637">
          <cell r="E637">
            <v>209445</v>
          </cell>
          <cell r="F637" t="str">
            <v>Флизен 10 кг (100)</v>
          </cell>
          <cell r="G637">
            <v>139.44999999999999</v>
          </cell>
          <cell r="H637" t="str">
            <v>RUB</v>
          </cell>
          <cell r="I637">
            <v>1</v>
          </cell>
          <cell r="J637" t="str">
            <v>ШТ</v>
          </cell>
          <cell r="K637">
            <v>43206</v>
          </cell>
        </row>
        <row r="638">
          <cell r="E638">
            <v>209597</v>
          </cell>
          <cell r="F638" t="str">
            <v>Трансформатор пониж 230В-42В 40ВА</v>
          </cell>
          <cell r="G638">
            <v>2790.26</v>
          </cell>
          <cell r="H638" t="str">
            <v>RUB</v>
          </cell>
          <cell r="I638">
            <v>1</v>
          </cell>
          <cell r="J638" t="str">
            <v>ШТ</v>
          </cell>
          <cell r="K638">
            <v>42958</v>
          </cell>
        </row>
        <row r="639">
          <cell r="E639">
            <v>211092</v>
          </cell>
          <cell r="F639" t="str">
            <v>Пистолет растворный DN25 F14 200-30º</v>
          </cell>
          <cell r="G639">
            <v>5942.8</v>
          </cell>
          <cell r="H639" t="str">
            <v>RUB</v>
          </cell>
          <cell r="I639">
            <v>1</v>
          </cell>
          <cell r="J639" t="str">
            <v>ШТ</v>
          </cell>
          <cell r="K639">
            <v>43157</v>
          </cell>
        </row>
        <row r="640">
          <cell r="E640">
            <v>212076</v>
          </cell>
          <cell r="F640" t="str">
            <v>Профиль UA 4000х75х40 Протектор</v>
          </cell>
          <cell r="G640">
            <v>1081.4000000000001</v>
          </cell>
          <cell r="H640" t="str">
            <v>RUB</v>
          </cell>
          <cell r="I640">
            <v>1</v>
          </cell>
          <cell r="J640" t="str">
            <v>ШТ</v>
          </cell>
          <cell r="K640">
            <v>43070</v>
          </cell>
        </row>
        <row r="641">
          <cell r="E641">
            <v>212374</v>
          </cell>
          <cell r="F641" t="str">
            <v>Пистолет для финиш. штукатурки 19 VA6,5</v>
          </cell>
          <cell r="G641">
            <v>21069.919999999998</v>
          </cell>
          <cell r="H641" t="str">
            <v>RUB</v>
          </cell>
          <cell r="I641">
            <v>1</v>
          </cell>
          <cell r="J641" t="str">
            <v>ШТ</v>
          </cell>
          <cell r="K641">
            <v>43157</v>
          </cell>
        </row>
        <row r="642">
          <cell r="E642">
            <v>214685</v>
          </cell>
          <cell r="F642" t="str">
            <v>Лента бумажная 52х50хS перф</v>
          </cell>
          <cell r="G642">
            <v>65.11</v>
          </cell>
          <cell r="H642" t="str">
            <v>RUB</v>
          </cell>
          <cell r="I642">
            <v>1</v>
          </cell>
          <cell r="J642" t="str">
            <v>ШТ</v>
          </cell>
          <cell r="K642">
            <v>43206</v>
          </cell>
        </row>
        <row r="643">
          <cell r="E643">
            <v>214687</v>
          </cell>
          <cell r="F643" t="str">
            <v>Лента бумажная 52х150хS перф</v>
          </cell>
          <cell r="G643">
            <v>158.11000000000001</v>
          </cell>
          <cell r="H643" t="str">
            <v>RUB</v>
          </cell>
          <cell r="I643">
            <v>1</v>
          </cell>
          <cell r="J643" t="str">
            <v>ШТ</v>
          </cell>
          <cell r="K643">
            <v>43206</v>
          </cell>
        </row>
        <row r="644">
          <cell r="E644">
            <v>215868</v>
          </cell>
          <cell r="F644" t="str">
            <v>Комплект водяного насоса для G4</v>
          </cell>
          <cell r="G644">
            <v>27877.119999999999</v>
          </cell>
          <cell r="H644" t="str">
            <v>RUB</v>
          </cell>
          <cell r="I644">
            <v>1</v>
          </cell>
          <cell r="J644" t="str">
            <v>ШТ</v>
          </cell>
          <cell r="K644">
            <v>43157</v>
          </cell>
        </row>
        <row r="645">
          <cell r="E645">
            <v>216220</v>
          </cell>
          <cell r="F645" t="str">
            <v>Сетка противопылевая с отсосом G4</v>
          </cell>
          <cell r="G645">
            <v>16199</v>
          </cell>
          <cell r="H645" t="str">
            <v>RUB</v>
          </cell>
          <cell r="I645">
            <v>1</v>
          </cell>
          <cell r="J645" t="str">
            <v>ШТ</v>
          </cell>
          <cell r="K645">
            <v>41751</v>
          </cell>
        </row>
        <row r="646">
          <cell r="E646">
            <v>216603</v>
          </cell>
          <cell r="F646" t="str">
            <v>Саморез  ХTN 3.9 х 23 мм (1000)</v>
          </cell>
          <cell r="G646">
            <v>634.76</v>
          </cell>
          <cell r="H646" t="str">
            <v>RUB</v>
          </cell>
          <cell r="I646">
            <v>1</v>
          </cell>
          <cell r="J646" t="str">
            <v>ПАЧ</v>
          </cell>
          <cell r="K646">
            <v>43070</v>
          </cell>
        </row>
        <row r="647">
          <cell r="E647">
            <v>216605</v>
          </cell>
          <cell r="F647" t="str">
            <v>Саморез  ХTN 3.9 х 33 мм(1000)</v>
          </cell>
          <cell r="G647">
            <v>770.15</v>
          </cell>
          <cell r="H647" t="str">
            <v>RUB</v>
          </cell>
          <cell r="I647">
            <v>1</v>
          </cell>
          <cell r="J647" t="str">
            <v>ПАЧ</v>
          </cell>
          <cell r="K647">
            <v>43070</v>
          </cell>
        </row>
        <row r="648">
          <cell r="E648">
            <v>216606</v>
          </cell>
          <cell r="F648" t="str">
            <v>Саморез  ХTN 3.9 х 38 мм(1000)</v>
          </cell>
          <cell r="G648">
            <v>846.19</v>
          </cell>
          <cell r="H648" t="str">
            <v>RUB</v>
          </cell>
          <cell r="I648">
            <v>1</v>
          </cell>
          <cell r="J648" t="str">
            <v>ПАЧ</v>
          </cell>
          <cell r="K648">
            <v>43070</v>
          </cell>
        </row>
        <row r="649">
          <cell r="E649">
            <v>216607</v>
          </cell>
          <cell r="F649" t="str">
            <v>Шуруп XTN 3,9x55 мм (1000)</v>
          </cell>
          <cell r="G649">
            <v>1068.33</v>
          </cell>
          <cell r="H649" t="str">
            <v>RUB</v>
          </cell>
          <cell r="I649">
            <v>1</v>
          </cell>
          <cell r="J649" t="str">
            <v>ПАЧ</v>
          </cell>
          <cell r="K649">
            <v>43070</v>
          </cell>
        </row>
        <row r="650">
          <cell r="E650">
            <v>216628</v>
          </cell>
          <cell r="F650" t="str">
            <v>Профиль ПС 3000х50х50х06 (8/128)</v>
          </cell>
          <cell r="G650">
            <v>72</v>
          </cell>
          <cell r="H650" t="str">
            <v>RUB</v>
          </cell>
          <cell r="I650">
            <v>1</v>
          </cell>
          <cell r="J650" t="str">
            <v>М</v>
          </cell>
          <cell r="K650">
            <v>43227</v>
          </cell>
        </row>
        <row r="651">
          <cell r="E651">
            <v>222192</v>
          </cell>
          <cell r="F651" t="str">
            <v>Спираль смесительная RITMO L</v>
          </cell>
          <cell r="G651">
            <v>3926.71</v>
          </cell>
          <cell r="H651" t="str">
            <v>RUB</v>
          </cell>
          <cell r="I651">
            <v>1</v>
          </cell>
          <cell r="J651" t="str">
            <v>ШТ</v>
          </cell>
          <cell r="K651">
            <v>43157</v>
          </cell>
        </row>
        <row r="652">
          <cell r="E652">
            <v>222234</v>
          </cell>
          <cell r="F652" t="str">
            <v>Электропривод 2,2 кВт 274 об/мин ALU</v>
          </cell>
          <cell r="G652">
            <v>49703.39</v>
          </cell>
          <cell r="H652" t="str">
            <v>RUB</v>
          </cell>
          <cell r="I652">
            <v>1</v>
          </cell>
          <cell r="J652" t="str">
            <v>ШТ</v>
          </cell>
          <cell r="K652">
            <v>43157</v>
          </cell>
        </row>
        <row r="653">
          <cell r="E653">
            <v>226538</v>
          </cell>
          <cell r="F653" t="str">
            <v>Кабель-переход. RITMO XL Schuko 32A 400V</v>
          </cell>
          <cell r="G653">
            <v>2161.02</v>
          </cell>
          <cell r="H653" t="str">
            <v>RUB</v>
          </cell>
          <cell r="I653">
            <v>1</v>
          </cell>
          <cell r="J653" t="str">
            <v>ШТ</v>
          </cell>
          <cell r="K653">
            <v>43157</v>
          </cell>
        </row>
        <row r="654">
          <cell r="E654">
            <v>226738</v>
          </cell>
          <cell r="F654" t="str">
            <v>Вибратор М-3 RITMO</v>
          </cell>
          <cell r="G654">
            <v>16456.14</v>
          </cell>
          <cell r="H654" t="str">
            <v>RUB</v>
          </cell>
          <cell r="I654">
            <v>1</v>
          </cell>
          <cell r="J654" t="str">
            <v>ШТ</v>
          </cell>
          <cell r="K654">
            <v>43157</v>
          </cell>
        </row>
        <row r="655">
          <cell r="E655">
            <v>226807</v>
          </cell>
          <cell r="F655" t="str">
            <v>Профиль ПС 3500х50х50х06 (8/128)</v>
          </cell>
          <cell r="G655">
            <v>72</v>
          </cell>
          <cell r="H655" t="str">
            <v>RUB</v>
          </cell>
          <cell r="I655">
            <v>1</v>
          </cell>
          <cell r="J655" t="str">
            <v>М</v>
          </cell>
          <cell r="K655">
            <v>43227</v>
          </cell>
        </row>
        <row r="656">
          <cell r="E656">
            <v>229317</v>
          </cell>
          <cell r="F656" t="str">
            <v>ППГЗ-С2-12/25КВ-4ПК-2000х1200х12,5 Ч(25)</v>
          </cell>
          <cell r="G656">
            <v>425.12</v>
          </cell>
          <cell r="H656" t="str">
            <v>RUB</v>
          </cell>
          <cell r="I656">
            <v>1</v>
          </cell>
          <cell r="J656" t="str">
            <v>М2</v>
          </cell>
          <cell r="K656">
            <v>43206</v>
          </cell>
        </row>
        <row r="657">
          <cell r="E657">
            <v>229318</v>
          </cell>
          <cell r="F657" t="str">
            <v>ППГЗ-С2-12/25КВ-4ПК-2000х1200х12,5 Б(25)</v>
          </cell>
          <cell r="G657">
            <v>425.12</v>
          </cell>
          <cell r="H657" t="str">
            <v>RUB</v>
          </cell>
          <cell r="I657">
            <v>1</v>
          </cell>
          <cell r="J657" t="str">
            <v>М2</v>
          </cell>
          <cell r="K657">
            <v>43206</v>
          </cell>
        </row>
        <row r="658">
          <cell r="E658">
            <v>231213</v>
          </cell>
          <cell r="F658" t="str">
            <v>Машина штукатурная BOLERO 380 В 1,9 кВт</v>
          </cell>
          <cell r="G658">
            <v>285254.24</v>
          </cell>
          <cell r="H658" t="str">
            <v>RUB</v>
          </cell>
          <cell r="I658">
            <v>1</v>
          </cell>
          <cell r="J658" t="str">
            <v>ШТ</v>
          </cell>
          <cell r="K658">
            <v>43157</v>
          </cell>
        </row>
        <row r="659">
          <cell r="E659">
            <v>231699</v>
          </cell>
          <cell r="F659" t="str">
            <v>Люк ревизионный 600х600 универсальный</v>
          </cell>
          <cell r="G659">
            <v>1840.79</v>
          </cell>
          <cell r="H659" t="str">
            <v>RUB</v>
          </cell>
          <cell r="I659">
            <v>1</v>
          </cell>
          <cell r="J659" t="str">
            <v>ШТ</v>
          </cell>
          <cell r="K659">
            <v>43070</v>
          </cell>
        </row>
        <row r="660">
          <cell r="E660">
            <v>233174</v>
          </cell>
          <cell r="F660" t="str">
            <v>Компрессор воздушный LK 402 IV</v>
          </cell>
          <cell r="G660">
            <v>109563.55</v>
          </cell>
          <cell r="H660" t="str">
            <v>RUB</v>
          </cell>
          <cell r="I660">
            <v>1</v>
          </cell>
          <cell r="J660" t="str">
            <v>ШТ</v>
          </cell>
          <cell r="K660">
            <v>43157</v>
          </cell>
        </row>
        <row r="661">
          <cell r="E661">
            <v>235535</v>
          </cell>
          <cell r="F661" t="str">
            <v>Флекс 10 кг (100)</v>
          </cell>
          <cell r="G661">
            <v>243.66</v>
          </cell>
          <cell r="H661" t="str">
            <v>RUB</v>
          </cell>
          <cell r="I661">
            <v>1</v>
          </cell>
          <cell r="J661" t="str">
            <v>ШТ</v>
          </cell>
          <cell r="K661">
            <v>43206</v>
          </cell>
        </row>
        <row r="662">
          <cell r="E662">
            <v>236296</v>
          </cell>
          <cell r="F662" t="str">
            <v>Дюбель DIM 10/180 с мет-пласт гвоздём</v>
          </cell>
          <cell r="G662">
            <v>7.46</v>
          </cell>
          <cell r="H662" t="str">
            <v>RUB</v>
          </cell>
          <cell r="I662">
            <v>1</v>
          </cell>
          <cell r="J662" t="str">
            <v>ШТ</v>
          </cell>
          <cell r="K662">
            <v>41383</v>
          </cell>
        </row>
        <row r="663">
          <cell r="E663">
            <v>236301</v>
          </cell>
          <cell r="F663" t="str">
            <v>Дюбель DIM 10/180 с пластиковым гвоздём</v>
          </cell>
          <cell r="G663">
            <v>3.09</v>
          </cell>
          <cell r="H663" t="str">
            <v>RUB</v>
          </cell>
          <cell r="I663">
            <v>1</v>
          </cell>
          <cell r="J663" t="str">
            <v>ШТ</v>
          </cell>
          <cell r="K663">
            <v>41383</v>
          </cell>
        </row>
        <row r="664">
          <cell r="E664">
            <v>236302</v>
          </cell>
          <cell r="F664" t="str">
            <v>Дюбель DIM 10/200 с пластиковым гвоздём</v>
          </cell>
          <cell r="G664">
            <v>3.43</v>
          </cell>
          <cell r="H664" t="str">
            <v>RUB</v>
          </cell>
          <cell r="I664">
            <v>1</v>
          </cell>
          <cell r="J664" t="str">
            <v>ШТ</v>
          </cell>
          <cell r="K664">
            <v>41383</v>
          </cell>
        </row>
        <row r="665">
          <cell r="E665">
            <v>236304</v>
          </cell>
          <cell r="F665" t="str">
            <v>Дюбель DIM 10/100 с пластиковым гвоздём</v>
          </cell>
          <cell r="G665">
            <v>2.0099999999999998</v>
          </cell>
          <cell r="H665" t="str">
            <v>RUB</v>
          </cell>
          <cell r="I665">
            <v>1</v>
          </cell>
          <cell r="J665" t="str">
            <v>ШТ</v>
          </cell>
          <cell r="K665">
            <v>41383</v>
          </cell>
        </row>
        <row r="666">
          <cell r="E666">
            <v>236305</v>
          </cell>
          <cell r="F666" t="str">
            <v>Дюбель DIM 10/140 с пластиковым гвоздём</v>
          </cell>
          <cell r="G666">
            <v>2.16</v>
          </cell>
          <cell r="H666" t="str">
            <v>RUB</v>
          </cell>
          <cell r="I666">
            <v>1</v>
          </cell>
          <cell r="J666" t="str">
            <v>ШТ</v>
          </cell>
          <cell r="K666">
            <v>41383</v>
          </cell>
        </row>
        <row r="667">
          <cell r="E667">
            <v>236690</v>
          </cell>
          <cell r="F667" t="str">
            <v>Профиль UA 3000х100х40 Протектор</v>
          </cell>
          <cell r="G667">
            <v>923.22</v>
          </cell>
          <cell r="H667" t="str">
            <v>RUB</v>
          </cell>
          <cell r="I667">
            <v>1</v>
          </cell>
          <cell r="J667" t="str">
            <v>ШТ</v>
          </cell>
          <cell r="K667">
            <v>43070</v>
          </cell>
        </row>
        <row r="668">
          <cell r="E668">
            <v>237424</v>
          </cell>
          <cell r="F668" t="str">
            <v>Флехендихт без битума 5кг</v>
          </cell>
          <cell r="G668">
            <v>1287.19</v>
          </cell>
          <cell r="H668" t="str">
            <v>RUB</v>
          </cell>
          <cell r="I668">
            <v>1</v>
          </cell>
          <cell r="J668" t="str">
            <v>ШТ</v>
          </cell>
          <cell r="K668">
            <v>43206</v>
          </cell>
        </row>
        <row r="669">
          <cell r="E669">
            <v>237484</v>
          </cell>
          <cell r="F669" t="str">
            <v>Решетка защитная G4 X RAL2004</v>
          </cell>
          <cell r="G669">
            <v>3565.68</v>
          </cell>
          <cell r="H669" t="str">
            <v>RUB</v>
          </cell>
          <cell r="I669">
            <v>1</v>
          </cell>
          <cell r="J669" t="str">
            <v>ШТ</v>
          </cell>
          <cell r="K669">
            <v>43157</v>
          </cell>
        </row>
        <row r="670">
          <cell r="E670">
            <v>237637</v>
          </cell>
          <cell r="F670" t="str">
            <v>ППГЗ-С1-8/18КР-4ФК-1998х1188х12,5 Б (25)</v>
          </cell>
          <cell r="G670">
            <v>558.45000000000005</v>
          </cell>
          <cell r="H670" t="str">
            <v>RUB</v>
          </cell>
          <cell r="I670">
            <v>1</v>
          </cell>
          <cell r="J670" t="str">
            <v>М2</v>
          </cell>
          <cell r="K670">
            <v>43206</v>
          </cell>
        </row>
        <row r="671">
          <cell r="E671">
            <v>237638</v>
          </cell>
          <cell r="F671" t="str">
            <v>ППГЗ-С1-8/18КР-4ФК-1998х1188х12,5 Ч (25)</v>
          </cell>
          <cell r="G671">
            <v>558.45000000000005</v>
          </cell>
          <cell r="H671" t="str">
            <v>RUB</v>
          </cell>
          <cell r="I671">
            <v>1</v>
          </cell>
          <cell r="J671" t="str">
            <v>М2</v>
          </cell>
          <cell r="K671">
            <v>43206</v>
          </cell>
        </row>
        <row r="672">
          <cell r="E672">
            <v>237639</v>
          </cell>
          <cell r="F672" t="str">
            <v>ППГЗ-С1-8/18КР-4ПК-1998х1188х12,5 Б (25)</v>
          </cell>
          <cell r="G672">
            <v>425.12</v>
          </cell>
          <cell r="H672" t="str">
            <v>RUB</v>
          </cell>
          <cell r="I672">
            <v>1</v>
          </cell>
          <cell r="J672" t="str">
            <v>М2</v>
          </cell>
          <cell r="K672">
            <v>43206</v>
          </cell>
        </row>
        <row r="673">
          <cell r="E673">
            <v>237640</v>
          </cell>
          <cell r="F673" t="str">
            <v>ППГЗ-С1-8/18КР-4ПК-1998х1188х12,5 Ч (25)</v>
          </cell>
          <cell r="G673">
            <v>425.12</v>
          </cell>
          <cell r="H673" t="str">
            <v>RUB</v>
          </cell>
          <cell r="I673">
            <v>1</v>
          </cell>
          <cell r="J673" t="str">
            <v>М2</v>
          </cell>
          <cell r="K673">
            <v>43206</v>
          </cell>
        </row>
        <row r="674">
          <cell r="E674">
            <v>237642</v>
          </cell>
          <cell r="F674" t="str">
            <v>ППГЗ-С1-8/18КР-2ФК/2ПК-1998х1188х12,5Б25</v>
          </cell>
          <cell r="G674">
            <v>466.11</v>
          </cell>
          <cell r="H674" t="str">
            <v>RUB</v>
          </cell>
          <cell r="I674">
            <v>1</v>
          </cell>
          <cell r="J674" t="str">
            <v>М2</v>
          </cell>
          <cell r="K674">
            <v>43206</v>
          </cell>
        </row>
        <row r="675">
          <cell r="E675">
            <v>237643</v>
          </cell>
          <cell r="F675" t="str">
            <v>ППГЗ-С1-8/18КР-2ФК/2ПК-1998х1188х12,5Ч25</v>
          </cell>
          <cell r="G675">
            <v>466.11</v>
          </cell>
          <cell r="H675" t="str">
            <v>RUB</v>
          </cell>
          <cell r="I675">
            <v>1</v>
          </cell>
          <cell r="J675" t="str">
            <v>М2</v>
          </cell>
          <cell r="K675">
            <v>43206</v>
          </cell>
        </row>
        <row r="676">
          <cell r="E676">
            <v>237646</v>
          </cell>
          <cell r="F676" t="str">
            <v>ППГЗ-Б1-8/18КР-4ПК-2448х1224х12,5 Б (25)</v>
          </cell>
          <cell r="G676">
            <v>425.12</v>
          </cell>
          <cell r="H676" t="str">
            <v>RUB</v>
          </cell>
          <cell r="I676">
            <v>1</v>
          </cell>
          <cell r="J676" t="str">
            <v>М2</v>
          </cell>
          <cell r="K676">
            <v>43206</v>
          </cell>
        </row>
        <row r="677">
          <cell r="E677">
            <v>237647</v>
          </cell>
          <cell r="F677" t="str">
            <v>ППГЗ-Б1-8/18КР-4ПК-2448х1224х12,5 Ч (25)</v>
          </cell>
          <cell r="G677">
            <v>425.12</v>
          </cell>
          <cell r="H677" t="str">
            <v>RUB</v>
          </cell>
          <cell r="I677">
            <v>1</v>
          </cell>
          <cell r="J677" t="str">
            <v>М2</v>
          </cell>
          <cell r="K677">
            <v>43206</v>
          </cell>
        </row>
        <row r="678">
          <cell r="E678">
            <v>237649</v>
          </cell>
          <cell r="F678" t="str">
            <v>ППГЗ-Б2-12/25КВ-4ПК-2400х1200х12,5 Б(25)</v>
          </cell>
          <cell r="G678">
            <v>425.12</v>
          </cell>
          <cell r="H678" t="str">
            <v>RUB</v>
          </cell>
          <cell r="I678">
            <v>1</v>
          </cell>
          <cell r="J678" t="str">
            <v>М2</v>
          </cell>
          <cell r="K678">
            <v>43206</v>
          </cell>
        </row>
        <row r="679">
          <cell r="E679">
            <v>237650</v>
          </cell>
          <cell r="F679" t="str">
            <v>ППГЗ-Б2-12/25КВ-4ПК-2400х1200х12,5 Ч(25)</v>
          </cell>
          <cell r="G679">
            <v>425.12</v>
          </cell>
          <cell r="H679" t="str">
            <v>RUB</v>
          </cell>
          <cell r="I679">
            <v>1</v>
          </cell>
          <cell r="J679" t="str">
            <v>М2</v>
          </cell>
          <cell r="K679">
            <v>43206</v>
          </cell>
        </row>
        <row r="680">
          <cell r="E680">
            <v>237908</v>
          </cell>
          <cell r="F680" t="str">
            <v>Ротор D6-3 (DE)</v>
          </cell>
          <cell r="G680">
            <v>2967.62</v>
          </cell>
          <cell r="H680" t="str">
            <v>RUB</v>
          </cell>
          <cell r="I680">
            <v>1</v>
          </cell>
          <cell r="J680" t="str">
            <v>ШТ</v>
          </cell>
          <cell r="K680">
            <v>42177</v>
          </cell>
        </row>
        <row r="681">
          <cell r="E681">
            <v>237909</v>
          </cell>
          <cell r="F681" t="str">
            <v>Ротор D6-3 (кор 150 шт)</v>
          </cell>
          <cell r="G681">
            <v>4213.9799999999996</v>
          </cell>
          <cell r="H681" t="str">
            <v>RUB</v>
          </cell>
          <cell r="I681">
            <v>1</v>
          </cell>
          <cell r="J681" t="str">
            <v>ШТ</v>
          </cell>
          <cell r="K681">
            <v>43157</v>
          </cell>
        </row>
        <row r="682">
          <cell r="E682">
            <v>237911</v>
          </cell>
          <cell r="F682" t="str">
            <v>Статор TWISTER D6-3 PIN (кор 300 шт)</v>
          </cell>
          <cell r="G682">
            <v>3349.58</v>
          </cell>
          <cell r="H682" t="str">
            <v>RUB</v>
          </cell>
          <cell r="I682">
            <v>1</v>
          </cell>
          <cell r="J682" t="str">
            <v>ШТ</v>
          </cell>
          <cell r="K682">
            <v>43157</v>
          </cell>
        </row>
        <row r="683">
          <cell r="E683">
            <v>237912</v>
          </cell>
          <cell r="F683" t="str">
            <v>Статор D6-3 TWISTER (кор 300 шт)</v>
          </cell>
          <cell r="G683">
            <v>4454.0600000000004</v>
          </cell>
          <cell r="H683" t="str">
            <v>RUB</v>
          </cell>
          <cell r="I683">
            <v>1</v>
          </cell>
          <cell r="J683" t="str">
            <v>ШТ</v>
          </cell>
          <cell r="K683">
            <v>43157</v>
          </cell>
        </row>
        <row r="684">
          <cell r="E684">
            <v>238057</v>
          </cell>
          <cell r="F684" t="str">
            <v>МН Старт 30 кг (40)</v>
          </cell>
          <cell r="G684">
            <v>233.71</v>
          </cell>
          <cell r="H684" t="str">
            <v>RUB</v>
          </cell>
          <cell r="I684">
            <v>1</v>
          </cell>
          <cell r="J684" t="str">
            <v>ШТ</v>
          </cell>
          <cell r="K684">
            <v>43206</v>
          </cell>
        </row>
        <row r="685">
          <cell r="E685">
            <v>238474</v>
          </cell>
          <cell r="F685" t="str">
            <v>Машина штукатурная G4X Standard без в/н</v>
          </cell>
          <cell r="G685">
            <v>540254.25</v>
          </cell>
          <cell r="H685" t="str">
            <v>RUB</v>
          </cell>
          <cell r="I685">
            <v>1</v>
          </cell>
          <cell r="J685" t="str">
            <v>ШТ</v>
          </cell>
          <cell r="K685">
            <v>43157</v>
          </cell>
        </row>
        <row r="686">
          <cell r="E686">
            <v>239053</v>
          </cell>
          <cell r="F686" t="str">
            <v>Фартук подающего барабана G4Х</v>
          </cell>
          <cell r="G686">
            <v>1469.49</v>
          </cell>
          <cell r="H686" t="str">
            <v>RUB</v>
          </cell>
          <cell r="I686">
            <v>1</v>
          </cell>
          <cell r="J686" t="str">
            <v>ШТ</v>
          </cell>
          <cell r="K686">
            <v>43157</v>
          </cell>
        </row>
        <row r="687">
          <cell r="E687">
            <v>239699</v>
          </cell>
          <cell r="F687" t="str">
            <v>Фланец откидной с рукояткой, для G4X</v>
          </cell>
          <cell r="G687">
            <v>9639.7999999999993</v>
          </cell>
          <cell r="H687" t="str">
            <v>RUB</v>
          </cell>
          <cell r="I687">
            <v>1</v>
          </cell>
          <cell r="J687" t="str">
            <v>ШТ</v>
          </cell>
          <cell r="K687">
            <v>43157</v>
          </cell>
        </row>
        <row r="688">
          <cell r="E688">
            <v>239833</v>
          </cell>
          <cell r="F688" t="str">
            <v>Барабан подающий G4X</v>
          </cell>
          <cell r="G688">
            <v>9832.6299999999992</v>
          </cell>
          <cell r="H688" t="str">
            <v>RUB</v>
          </cell>
          <cell r="I688">
            <v>1</v>
          </cell>
          <cell r="J688" t="str">
            <v>ШТ</v>
          </cell>
          <cell r="K688">
            <v>43157</v>
          </cell>
        </row>
        <row r="689">
          <cell r="E689">
            <v>240211</v>
          </cell>
          <cell r="F689" t="str">
            <v>АКВАПАНЕЛЬ ПОЛА 1200х900х6 (50)</v>
          </cell>
          <cell r="G689">
            <v>575</v>
          </cell>
          <cell r="H689" t="str">
            <v>RUB</v>
          </cell>
          <cell r="I689">
            <v>1</v>
          </cell>
          <cell r="J689" t="str">
            <v>М2</v>
          </cell>
          <cell r="K689">
            <v>43070</v>
          </cell>
        </row>
        <row r="690">
          <cell r="E690">
            <v>245337</v>
          </cell>
          <cell r="F690" t="str">
            <v>Машина штукатурная BOLERO 230В 2,2 кВт</v>
          </cell>
          <cell r="G690">
            <v>388983.05</v>
          </cell>
          <cell r="H690" t="str">
            <v>RUB</v>
          </cell>
          <cell r="I690">
            <v>1</v>
          </cell>
          <cell r="J690" t="str">
            <v>ШТ</v>
          </cell>
          <cell r="K690">
            <v>43157</v>
          </cell>
        </row>
        <row r="691">
          <cell r="E691">
            <v>245782</v>
          </cell>
          <cell r="F691" t="str">
            <v>Частотный преобр-ль 230 В прогр Ritmo L</v>
          </cell>
          <cell r="G691">
            <v>15753.82</v>
          </cell>
          <cell r="H691" t="str">
            <v>RUB</v>
          </cell>
          <cell r="I691">
            <v>1</v>
          </cell>
          <cell r="J691" t="str">
            <v>ШТ</v>
          </cell>
          <cell r="K691">
            <v>43157</v>
          </cell>
        </row>
        <row r="692">
          <cell r="E692">
            <v>245797</v>
          </cell>
          <cell r="F692" t="str">
            <v>Преобразователь частотный 230В RITMO XL</v>
          </cell>
          <cell r="G692">
            <v>38250</v>
          </cell>
          <cell r="H692" t="str">
            <v>RUB</v>
          </cell>
          <cell r="I692">
            <v>1</v>
          </cell>
          <cell r="J692" t="str">
            <v>ШТ</v>
          </cell>
          <cell r="K692">
            <v>43157</v>
          </cell>
        </row>
        <row r="693">
          <cell r="E693">
            <v>245810</v>
          </cell>
          <cell r="F693" t="str">
            <v>Ротор B4-2 (W7S)</v>
          </cell>
          <cell r="G693">
            <v>5154.6099999999997</v>
          </cell>
          <cell r="H693" t="str">
            <v>RUB</v>
          </cell>
          <cell r="I693">
            <v>1</v>
          </cell>
          <cell r="J693" t="str">
            <v>ШТ</v>
          </cell>
          <cell r="K693">
            <v>43157</v>
          </cell>
        </row>
        <row r="694">
          <cell r="E694">
            <v>246057</v>
          </cell>
          <cell r="F694" t="str">
            <v>Смеситель LOTUS XS 230В 1,3кВт 280об/мин</v>
          </cell>
          <cell r="G694">
            <v>121172.81</v>
          </cell>
          <cell r="H694" t="str">
            <v>RUB</v>
          </cell>
          <cell r="I694">
            <v>1</v>
          </cell>
          <cell r="J694" t="str">
            <v>ШТ</v>
          </cell>
          <cell r="K694">
            <v>43157</v>
          </cell>
        </row>
        <row r="695">
          <cell r="E695">
            <v>246194</v>
          </cell>
          <cell r="F695" t="str">
            <v>Вал смесительный LOTUS XS</v>
          </cell>
          <cell r="G695">
            <v>11129.24</v>
          </cell>
          <cell r="H695" t="str">
            <v>RUB</v>
          </cell>
          <cell r="I695">
            <v>1</v>
          </cell>
          <cell r="J695" t="str">
            <v>ШТ</v>
          </cell>
          <cell r="K695">
            <v>43157</v>
          </cell>
        </row>
        <row r="696">
          <cell r="E696">
            <v>246205</v>
          </cell>
          <cell r="F696" t="str">
            <v>Вал дозирующий 20 л/мин LOTUS XS</v>
          </cell>
          <cell r="G696">
            <v>11129.24</v>
          </cell>
          <cell r="H696" t="str">
            <v>RUB</v>
          </cell>
          <cell r="I696">
            <v>1</v>
          </cell>
          <cell r="J696" t="str">
            <v>ШТ</v>
          </cell>
          <cell r="K696">
            <v>43157</v>
          </cell>
        </row>
        <row r="697">
          <cell r="E697">
            <v>246223</v>
          </cell>
          <cell r="F697" t="str">
            <v>Труба смесительная Lotus XS</v>
          </cell>
          <cell r="G697">
            <v>8319.92</v>
          </cell>
          <cell r="H697" t="str">
            <v>RUB</v>
          </cell>
          <cell r="I697">
            <v>1</v>
          </cell>
          <cell r="J697" t="str">
            <v>ШТ</v>
          </cell>
          <cell r="K697">
            <v>43157</v>
          </cell>
        </row>
        <row r="698">
          <cell r="E698">
            <v>246444</v>
          </cell>
          <cell r="F698" t="str">
            <v>Машина штукатурная RITMO L</v>
          </cell>
          <cell r="G698">
            <v>466779.67</v>
          </cell>
          <cell r="H698" t="str">
            <v>RUB</v>
          </cell>
          <cell r="I698">
            <v>1</v>
          </cell>
          <cell r="J698" t="str">
            <v>ШТ</v>
          </cell>
          <cell r="K698">
            <v>43157</v>
          </cell>
        </row>
        <row r="699">
          <cell r="E699">
            <v>246914</v>
          </cell>
          <cell r="F699" t="str">
            <v>Сатенгипс 25кг (45)</v>
          </cell>
          <cell r="G699">
            <v>307.89</v>
          </cell>
          <cell r="H699" t="str">
            <v>RUB</v>
          </cell>
          <cell r="I699">
            <v>1</v>
          </cell>
          <cell r="J699" t="str">
            <v>ШТ</v>
          </cell>
          <cell r="K699">
            <v>43206</v>
          </cell>
        </row>
        <row r="700">
          <cell r="E700">
            <v>246918</v>
          </cell>
          <cell r="F700" t="str">
            <v>Ротбанд Финиш 25кг (45)</v>
          </cell>
          <cell r="G700">
            <v>380.3</v>
          </cell>
          <cell r="H700" t="str">
            <v>RUB</v>
          </cell>
          <cell r="I700">
            <v>1</v>
          </cell>
          <cell r="J700" t="str">
            <v>ШТ</v>
          </cell>
          <cell r="K700">
            <v>43206</v>
          </cell>
        </row>
        <row r="701">
          <cell r="E701">
            <v>247014</v>
          </cell>
          <cell r="F701" t="str">
            <v>Пистолет растворный DN25 F14 600-30º</v>
          </cell>
          <cell r="G701">
            <v>7023.31</v>
          </cell>
          <cell r="H701" t="str">
            <v>RUB</v>
          </cell>
          <cell r="I701">
            <v>1</v>
          </cell>
          <cell r="J701" t="str">
            <v>ШТ</v>
          </cell>
          <cell r="K701">
            <v>43157</v>
          </cell>
        </row>
        <row r="702">
          <cell r="E702">
            <v>247015</v>
          </cell>
          <cell r="F702" t="str">
            <v>Пистолет раств 25 S14 30° 900 фикс</v>
          </cell>
          <cell r="G702">
            <v>8427.9699999999993</v>
          </cell>
          <cell r="H702" t="str">
            <v>RUB</v>
          </cell>
          <cell r="I702">
            <v>1</v>
          </cell>
          <cell r="J702" t="str">
            <v>ШТ</v>
          </cell>
          <cell r="K702">
            <v>43157</v>
          </cell>
        </row>
        <row r="703">
          <cell r="E703">
            <v>247022</v>
          </cell>
          <cell r="F703" t="str">
            <v>Пистолет раств 25 S14 30° 1450 поворотн</v>
          </cell>
          <cell r="G703">
            <v>9832.6299999999992</v>
          </cell>
          <cell r="H703" t="str">
            <v>RUB</v>
          </cell>
          <cell r="I703">
            <v>1</v>
          </cell>
          <cell r="J703" t="str">
            <v>ШТ</v>
          </cell>
          <cell r="K703">
            <v>43157</v>
          </cell>
        </row>
        <row r="704">
          <cell r="E704">
            <v>248750</v>
          </cell>
          <cell r="F704" t="str">
            <v>Главный выключатель Lotus XS 230V</v>
          </cell>
          <cell r="G704">
            <v>5942.8</v>
          </cell>
          <cell r="H704" t="str">
            <v>RUB</v>
          </cell>
          <cell r="I704">
            <v>1</v>
          </cell>
          <cell r="J704" t="str">
            <v>ШТ</v>
          </cell>
          <cell r="K704">
            <v>43157</v>
          </cell>
        </row>
        <row r="705">
          <cell r="E705">
            <v>248992</v>
          </cell>
          <cell r="F705" t="str">
            <v>Пластина отражающая</v>
          </cell>
          <cell r="G705">
            <v>1329.83</v>
          </cell>
          <cell r="H705" t="str">
            <v>RUB</v>
          </cell>
          <cell r="I705">
            <v>1</v>
          </cell>
          <cell r="J705" t="str">
            <v>ШТ</v>
          </cell>
          <cell r="K705">
            <v>42958</v>
          </cell>
        </row>
        <row r="706">
          <cell r="E706">
            <v>249305</v>
          </cell>
          <cell r="F706" t="str">
            <v>Комплект защиты от пыли G 4</v>
          </cell>
          <cell r="G706">
            <v>110157.84</v>
          </cell>
          <cell r="H706" t="str">
            <v>RUB</v>
          </cell>
          <cell r="I706">
            <v>1</v>
          </cell>
          <cell r="J706" t="str">
            <v>ШТ</v>
          </cell>
          <cell r="K706">
            <v>43157</v>
          </cell>
        </row>
        <row r="707">
          <cell r="E707">
            <v>251243</v>
          </cell>
          <cell r="F707" t="str">
            <v>Лента гидроизоляц сетчатая 10000х120/70</v>
          </cell>
          <cell r="G707">
            <v>735.47</v>
          </cell>
          <cell r="H707" t="str">
            <v>RUB</v>
          </cell>
          <cell r="I707">
            <v>1</v>
          </cell>
          <cell r="J707" t="str">
            <v>РУЛ</v>
          </cell>
          <cell r="K707">
            <v>43070</v>
          </cell>
        </row>
        <row r="708">
          <cell r="E708">
            <v>251246</v>
          </cell>
          <cell r="F708" t="str">
            <v>Полотно гидроизоляц 10 м2</v>
          </cell>
          <cell r="G708">
            <v>3370.85</v>
          </cell>
          <cell r="H708" t="str">
            <v>RUB</v>
          </cell>
          <cell r="I708">
            <v>1</v>
          </cell>
          <cell r="J708" t="str">
            <v>РУЛ</v>
          </cell>
          <cell r="K708">
            <v>43070</v>
          </cell>
        </row>
        <row r="709">
          <cell r="E709">
            <v>251247</v>
          </cell>
          <cell r="F709" t="str">
            <v>Угол внутренний 140х140мм</v>
          </cell>
          <cell r="G709">
            <v>163.44</v>
          </cell>
          <cell r="H709" t="str">
            <v>RUB</v>
          </cell>
          <cell r="I709">
            <v>1</v>
          </cell>
          <cell r="J709" t="str">
            <v>ШТ</v>
          </cell>
          <cell r="K709">
            <v>43070</v>
          </cell>
        </row>
        <row r="710">
          <cell r="E710">
            <v>251248</v>
          </cell>
          <cell r="F710" t="str">
            <v>Угол внешний 140х140мм</v>
          </cell>
          <cell r="G710">
            <v>163.44</v>
          </cell>
          <cell r="H710" t="str">
            <v>RUB</v>
          </cell>
          <cell r="I710">
            <v>1</v>
          </cell>
          <cell r="J710" t="str">
            <v>ШТ</v>
          </cell>
          <cell r="K710">
            <v>43070</v>
          </cell>
        </row>
        <row r="711">
          <cell r="E711">
            <v>251249</v>
          </cell>
          <cell r="F711" t="str">
            <v>Манжета настенная</v>
          </cell>
          <cell r="G711">
            <v>127.69</v>
          </cell>
          <cell r="H711" t="str">
            <v>RUB</v>
          </cell>
          <cell r="I711">
            <v>1</v>
          </cell>
          <cell r="J711" t="str">
            <v>ШТ</v>
          </cell>
          <cell r="K711">
            <v>43070</v>
          </cell>
        </row>
        <row r="712">
          <cell r="E712">
            <v>251636</v>
          </cell>
          <cell r="F712" t="str">
            <v>Смеситель MULTIMIX 400В</v>
          </cell>
          <cell r="G712">
            <v>275955.33</v>
          </cell>
          <cell r="H712" t="str">
            <v>RUB</v>
          </cell>
          <cell r="I712">
            <v>1</v>
          </cell>
          <cell r="J712" t="str">
            <v>ШТ</v>
          </cell>
          <cell r="K712">
            <v>42275</v>
          </cell>
        </row>
        <row r="713">
          <cell r="E713">
            <v>252234</v>
          </cell>
          <cell r="F713" t="str">
            <v>Дюбель нейлон PND-5 (100)</v>
          </cell>
          <cell r="G713">
            <v>23.77</v>
          </cell>
          <cell r="H713" t="str">
            <v>RUB</v>
          </cell>
          <cell r="I713">
            <v>1</v>
          </cell>
          <cell r="J713" t="str">
            <v>ПАЧ</v>
          </cell>
          <cell r="K713">
            <v>43070</v>
          </cell>
        </row>
        <row r="714">
          <cell r="E714">
            <v>252254</v>
          </cell>
          <cell r="F714" t="str">
            <v>Дюбель нейлон PND-10 (50)</v>
          </cell>
          <cell r="G714">
            <v>56.79</v>
          </cell>
          <cell r="H714" t="str">
            <v>RUB</v>
          </cell>
          <cell r="I714">
            <v>1</v>
          </cell>
          <cell r="J714" t="str">
            <v>ПАЧ</v>
          </cell>
          <cell r="K714">
            <v>43070</v>
          </cell>
        </row>
        <row r="715">
          <cell r="E715">
            <v>252255</v>
          </cell>
          <cell r="F715" t="str">
            <v>Дюбель нейлон PND-10L (25)</v>
          </cell>
          <cell r="G715">
            <v>51.5</v>
          </cell>
          <cell r="H715" t="str">
            <v>RUB</v>
          </cell>
          <cell r="I715">
            <v>1</v>
          </cell>
          <cell r="J715" t="str">
            <v>ПАЧ</v>
          </cell>
          <cell r="K715">
            <v>43070</v>
          </cell>
        </row>
        <row r="716">
          <cell r="E716">
            <v>252257</v>
          </cell>
          <cell r="F716" t="str">
            <v>Дюбель нейлон PND-12 (25)</v>
          </cell>
          <cell r="G716">
            <v>59.45</v>
          </cell>
          <cell r="H716" t="str">
            <v>RUB</v>
          </cell>
          <cell r="I716">
            <v>1</v>
          </cell>
          <cell r="J716" t="str">
            <v>ПАЧ</v>
          </cell>
          <cell r="K716">
            <v>43070</v>
          </cell>
        </row>
        <row r="717">
          <cell r="E717">
            <v>252265</v>
          </cell>
          <cell r="F717" t="str">
            <v>Дюбель-гвоздь PDG LK 6x60 (100)</v>
          </cell>
          <cell r="G717">
            <v>173.48</v>
          </cell>
          <cell r="H717" t="str">
            <v>RUB</v>
          </cell>
          <cell r="I717">
            <v>1</v>
          </cell>
          <cell r="J717" t="str">
            <v>ПАЧ</v>
          </cell>
          <cell r="K717">
            <v>42065</v>
          </cell>
        </row>
        <row r="718">
          <cell r="E718">
            <v>252268</v>
          </cell>
          <cell r="F718" t="str">
            <v>Дюбель-гвоздь PDG LK 6x80 (70)</v>
          </cell>
          <cell r="G718">
            <v>147.72</v>
          </cell>
          <cell r="H718" t="str">
            <v>RUB</v>
          </cell>
          <cell r="I718">
            <v>1</v>
          </cell>
          <cell r="J718" t="str">
            <v>ПАЧ</v>
          </cell>
          <cell r="K718">
            <v>42065</v>
          </cell>
        </row>
        <row r="719">
          <cell r="E719">
            <v>252269</v>
          </cell>
          <cell r="F719" t="str">
            <v>Дюбель-гвоздь PDG LK 8x60 (70)</v>
          </cell>
          <cell r="G719">
            <v>203.37</v>
          </cell>
          <cell r="H719" t="str">
            <v>RUB</v>
          </cell>
          <cell r="I719">
            <v>1</v>
          </cell>
          <cell r="J719" t="str">
            <v>ПАЧ</v>
          </cell>
          <cell r="K719">
            <v>43070</v>
          </cell>
        </row>
        <row r="720">
          <cell r="E720">
            <v>252272</v>
          </cell>
          <cell r="F720" t="str">
            <v>Дюбель-гвоздь PDG LK 8x100 (50)</v>
          </cell>
          <cell r="G720">
            <v>195.44</v>
          </cell>
          <cell r="H720" t="str">
            <v>RUB</v>
          </cell>
          <cell r="I720">
            <v>1</v>
          </cell>
          <cell r="J720" t="str">
            <v>ПАЧ</v>
          </cell>
          <cell r="K720">
            <v>43070</v>
          </cell>
        </row>
        <row r="721">
          <cell r="E721">
            <v>253630</v>
          </cell>
          <cell r="F721" t="str">
            <v>Унифлот Экспорт 5кг (200)</v>
          </cell>
          <cell r="G721">
            <v>331.5</v>
          </cell>
          <cell r="H721" t="str">
            <v>RUB</v>
          </cell>
          <cell r="I721">
            <v>1</v>
          </cell>
          <cell r="J721" t="str">
            <v>ШТ</v>
          </cell>
          <cell r="K721">
            <v>43206</v>
          </cell>
        </row>
        <row r="722">
          <cell r="E722">
            <v>253631</v>
          </cell>
          <cell r="F722" t="str">
            <v>Унифлот Экспорт 25 кг (42)</v>
          </cell>
          <cell r="G722">
            <v>1530.81</v>
          </cell>
          <cell r="H722" t="str">
            <v>RUB</v>
          </cell>
          <cell r="I722">
            <v>1</v>
          </cell>
          <cell r="J722" t="str">
            <v>ШТ</v>
          </cell>
          <cell r="K722">
            <v>43206</v>
          </cell>
        </row>
        <row r="723">
          <cell r="E723">
            <v>254993</v>
          </cell>
          <cell r="F723" t="str">
            <v>Выключатель 6-контактный</v>
          </cell>
          <cell r="G723">
            <v>2215.04</v>
          </cell>
          <cell r="H723" t="str">
            <v>RUB</v>
          </cell>
          <cell r="I723">
            <v>1</v>
          </cell>
          <cell r="J723" t="str">
            <v>ШТ</v>
          </cell>
          <cell r="K723">
            <v>43157</v>
          </cell>
        </row>
        <row r="724">
          <cell r="E724">
            <v>255755</v>
          </cell>
          <cell r="F724" t="str">
            <v>Элементы пола 20х600х1200 (98)</v>
          </cell>
          <cell r="G724">
            <v>417.66</v>
          </cell>
          <cell r="H724" t="str">
            <v>RUB</v>
          </cell>
          <cell r="I724">
            <v>1</v>
          </cell>
          <cell r="J724" t="str">
            <v>М2</v>
          </cell>
          <cell r="K724">
            <v>43206</v>
          </cell>
        </row>
        <row r="725">
          <cell r="E725">
            <v>256638</v>
          </cell>
          <cell r="F725" t="str">
            <v>Резак для пенополистирола CUTMASTER 1100</v>
          </cell>
          <cell r="G725">
            <v>89498.52</v>
          </cell>
          <cell r="H725" t="str">
            <v>RUB</v>
          </cell>
          <cell r="I725">
            <v>1</v>
          </cell>
          <cell r="J725" t="str">
            <v>ШТ</v>
          </cell>
          <cell r="K725">
            <v>43157</v>
          </cell>
        </row>
        <row r="726">
          <cell r="E726">
            <v>257140</v>
          </cell>
          <cell r="F726" t="str">
            <v>Шуруп д/ППГЗ 3,5х30 мм с потайной гол</v>
          </cell>
          <cell r="G726">
            <v>1003.13</v>
          </cell>
          <cell r="H726" t="str">
            <v>RUB</v>
          </cell>
          <cell r="I726">
            <v>1</v>
          </cell>
          <cell r="J726" t="str">
            <v>ПАЧ</v>
          </cell>
          <cell r="K726">
            <v>43206</v>
          </cell>
        </row>
        <row r="727">
          <cell r="E727">
            <v>257387</v>
          </cell>
          <cell r="F727" t="str">
            <v>Фильтр входящей воды G4Х, комплект</v>
          </cell>
          <cell r="G727">
            <v>864.41</v>
          </cell>
          <cell r="H727" t="str">
            <v>RUB</v>
          </cell>
          <cell r="I727">
            <v>1</v>
          </cell>
          <cell r="J727" t="str">
            <v>ШТ</v>
          </cell>
          <cell r="K727">
            <v>43157</v>
          </cell>
        </row>
        <row r="728">
          <cell r="E728">
            <v>260621</v>
          </cell>
          <cell r="F728" t="str">
            <v>Машина штук G4X FU 230/400 с нас0,37 кВт</v>
          </cell>
          <cell r="G728">
            <v>472176.47</v>
          </cell>
          <cell r="H728" t="str">
            <v>RUB</v>
          </cell>
          <cell r="I728">
            <v>1</v>
          </cell>
          <cell r="J728" t="str">
            <v>ШТ</v>
          </cell>
          <cell r="K728">
            <v>42177</v>
          </cell>
        </row>
        <row r="729">
          <cell r="E729">
            <v>260622</v>
          </cell>
          <cell r="F729" t="str">
            <v>Машина штукатурная G4 X smart без насоса</v>
          </cell>
          <cell r="G729">
            <v>444337.5</v>
          </cell>
          <cell r="H729" t="str">
            <v>RUB</v>
          </cell>
          <cell r="I729">
            <v>1</v>
          </cell>
          <cell r="J729" t="str">
            <v>ШТ</v>
          </cell>
          <cell r="K729">
            <v>43157</v>
          </cell>
        </row>
        <row r="730">
          <cell r="E730">
            <v>261376</v>
          </cell>
          <cell r="F730" t="str">
            <v>Трансформатор 400-42В 80ВА</v>
          </cell>
          <cell r="G730">
            <v>5381.04</v>
          </cell>
          <cell r="H730" t="str">
            <v>RUB</v>
          </cell>
          <cell r="I730">
            <v>1</v>
          </cell>
          <cell r="J730" t="str">
            <v>ШТ</v>
          </cell>
          <cell r="K730">
            <v>43157</v>
          </cell>
        </row>
        <row r="731">
          <cell r="E731">
            <v>263737</v>
          </cell>
          <cell r="F731" t="str">
            <v>Анкер PBA с шурупом (30)</v>
          </cell>
          <cell r="G731">
            <v>174.38</v>
          </cell>
          <cell r="H731" t="str">
            <v>RUB</v>
          </cell>
          <cell r="I731">
            <v>1</v>
          </cell>
          <cell r="J731" t="str">
            <v>ПАЧ</v>
          </cell>
          <cell r="K731">
            <v>42509</v>
          </cell>
        </row>
        <row r="732">
          <cell r="E732">
            <v>266972</v>
          </cell>
          <cell r="F732" t="str">
            <v>Аквапанель Наружная 2400х1200х12,5 (30)П</v>
          </cell>
          <cell r="G732">
            <v>650</v>
          </cell>
          <cell r="H732" t="str">
            <v>RUB</v>
          </cell>
          <cell r="I732">
            <v>1</v>
          </cell>
          <cell r="J732" t="str">
            <v>М2</v>
          </cell>
          <cell r="K732">
            <v>43070</v>
          </cell>
        </row>
        <row r="733">
          <cell r="E733">
            <v>266973</v>
          </cell>
          <cell r="F733" t="str">
            <v>Аквапанель Внутренняя2400х1200х12,5(30)П</v>
          </cell>
          <cell r="G733">
            <v>650</v>
          </cell>
          <cell r="H733" t="str">
            <v>RUB</v>
          </cell>
          <cell r="I733">
            <v>1</v>
          </cell>
          <cell r="J733" t="str">
            <v>М2</v>
          </cell>
          <cell r="K733">
            <v>43070</v>
          </cell>
        </row>
        <row r="734">
          <cell r="E734">
            <v>267586</v>
          </cell>
          <cell r="F734" t="str">
            <v>Комплект для шлифования Abranet</v>
          </cell>
          <cell r="G734">
            <v>3491.46</v>
          </cell>
          <cell r="H734" t="str">
            <v>RUB</v>
          </cell>
          <cell r="I734">
            <v>1</v>
          </cell>
          <cell r="J734" t="str">
            <v>ШТ</v>
          </cell>
          <cell r="K734">
            <v>43070</v>
          </cell>
        </row>
        <row r="735">
          <cell r="E735">
            <v>267897</v>
          </cell>
          <cell r="F735" t="str">
            <v>Профиль UA 4000х100х40х2 Протектор</v>
          </cell>
          <cell r="G735">
            <v>1230.94</v>
          </cell>
          <cell r="H735" t="str">
            <v>RUB</v>
          </cell>
          <cell r="I735">
            <v>1</v>
          </cell>
          <cell r="J735" t="str">
            <v>ШТ</v>
          </cell>
          <cell r="K735">
            <v>43070</v>
          </cell>
        </row>
        <row r="736">
          <cell r="E736">
            <v>268260</v>
          </cell>
          <cell r="F736" t="str">
            <v>Дюбель с шурупом 6Х50 (200)</v>
          </cell>
          <cell r="G736">
            <v>143.77000000000001</v>
          </cell>
          <cell r="H736" t="str">
            <v>RUB</v>
          </cell>
          <cell r="I736">
            <v>1</v>
          </cell>
          <cell r="J736" t="str">
            <v>ПАЧ</v>
          </cell>
          <cell r="K736">
            <v>41383</v>
          </cell>
        </row>
        <row r="737">
          <cell r="E737">
            <v>270683</v>
          </cell>
          <cell r="F737" t="str">
            <v>КСЛВ ПК 1200х1200х10 (70)</v>
          </cell>
          <cell r="G737">
            <v>157.13999999999999</v>
          </cell>
          <cell r="H737" t="str">
            <v>RUB</v>
          </cell>
          <cell r="I737">
            <v>1</v>
          </cell>
          <cell r="J737" t="str">
            <v>М2</v>
          </cell>
          <cell r="K737">
            <v>43206</v>
          </cell>
        </row>
        <row r="738">
          <cell r="E738">
            <v>271987</v>
          </cell>
          <cell r="F738" t="str">
            <v>Кран шаровый 1/8" для насоса AV1000</v>
          </cell>
          <cell r="G738">
            <v>540.25</v>
          </cell>
          <cell r="H738" t="str">
            <v>RUB</v>
          </cell>
          <cell r="I738">
            <v>1</v>
          </cell>
          <cell r="J738" t="str">
            <v>ШТ</v>
          </cell>
          <cell r="K738">
            <v>43157</v>
          </cell>
        </row>
        <row r="739">
          <cell r="E739">
            <v>274976</v>
          </cell>
          <cell r="F739" t="str">
            <v>ГКЛ А ПЛУК 2700х1200х12,5 (52)</v>
          </cell>
          <cell r="G739">
            <v>84.8</v>
          </cell>
          <cell r="H739" t="str">
            <v>RUB</v>
          </cell>
          <cell r="I739">
            <v>1</v>
          </cell>
          <cell r="J739" t="str">
            <v>М2</v>
          </cell>
          <cell r="K739">
            <v>43206</v>
          </cell>
        </row>
        <row r="740">
          <cell r="E740">
            <v>274979</v>
          </cell>
          <cell r="F740" t="str">
            <v>ГКЛ А ПЛУК 3000х1200х12,5 (52)</v>
          </cell>
          <cell r="G740">
            <v>84.8</v>
          </cell>
          <cell r="H740" t="str">
            <v>RUB</v>
          </cell>
          <cell r="I740">
            <v>1</v>
          </cell>
          <cell r="J740" t="str">
            <v>М2</v>
          </cell>
          <cell r="K740">
            <v>43206</v>
          </cell>
        </row>
        <row r="741">
          <cell r="E741">
            <v>274990</v>
          </cell>
          <cell r="F741" t="str">
            <v>ГКЛВ А ПЛУК 3000х1200х12,5 (52)</v>
          </cell>
          <cell r="G741">
            <v>115.61</v>
          </cell>
          <cell r="H741" t="str">
            <v>RUB</v>
          </cell>
          <cell r="I741">
            <v>1</v>
          </cell>
          <cell r="J741" t="str">
            <v>М2</v>
          </cell>
          <cell r="K741">
            <v>43206</v>
          </cell>
        </row>
        <row r="742">
          <cell r="E742">
            <v>274993</v>
          </cell>
          <cell r="F742" t="str">
            <v>ГКЛВО А ПЛУК 3000х1200х12,5 (52)</v>
          </cell>
          <cell r="G742">
            <v>154</v>
          </cell>
          <cell r="H742" t="str">
            <v>RUB</v>
          </cell>
          <cell r="I742">
            <v>1</v>
          </cell>
          <cell r="J742" t="str">
            <v>М2</v>
          </cell>
          <cell r="K742">
            <v>43206</v>
          </cell>
        </row>
        <row r="743">
          <cell r="E743">
            <v>275106</v>
          </cell>
          <cell r="F743" t="str">
            <v>ГКЛ А ПЛУК 2500х1200х9,5 (68)</v>
          </cell>
          <cell r="G743">
            <v>79.84</v>
          </cell>
          <cell r="H743" t="str">
            <v>RUB</v>
          </cell>
          <cell r="I743">
            <v>1</v>
          </cell>
          <cell r="J743" t="str">
            <v>М2</v>
          </cell>
          <cell r="K743">
            <v>43206</v>
          </cell>
        </row>
        <row r="744">
          <cell r="E744">
            <v>275117</v>
          </cell>
          <cell r="F744" t="str">
            <v>ГКЛВ А ПЛУК 2500х1200х12,5 (52)</v>
          </cell>
          <cell r="G744">
            <v>115.61</v>
          </cell>
          <cell r="H744" t="str">
            <v>RUB</v>
          </cell>
          <cell r="I744">
            <v>1</v>
          </cell>
          <cell r="J744" t="str">
            <v>М2</v>
          </cell>
          <cell r="K744">
            <v>43206</v>
          </cell>
        </row>
        <row r="745">
          <cell r="E745">
            <v>275122</v>
          </cell>
          <cell r="F745" t="str">
            <v>ГКЛВ А ПЛУК 2500х1200х9,5 (68)</v>
          </cell>
          <cell r="G745">
            <v>111.99</v>
          </cell>
          <cell r="H745" t="str">
            <v>RUB</v>
          </cell>
          <cell r="I745">
            <v>1</v>
          </cell>
          <cell r="J745" t="str">
            <v>М2</v>
          </cell>
          <cell r="K745">
            <v>43206</v>
          </cell>
        </row>
        <row r="746">
          <cell r="E746">
            <v>275134</v>
          </cell>
          <cell r="F746" t="str">
            <v>ГКЛО А ПЛУК 2500х1200х12,5 (52)</v>
          </cell>
          <cell r="G746">
            <v>118.6</v>
          </cell>
          <cell r="H746" t="str">
            <v>RUB</v>
          </cell>
          <cell r="I746">
            <v>1</v>
          </cell>
          <cell r="J746" t="str">
            <v>М2</v>
          </cell>
          <cell r="K746">
            <v>43206</v>
          </cell>
        </row>
        <row r="747">
          <cell r="E747">
            <v>275791</v>
          </cell>
          <cell r="F747" t="str">
            <v>ГКЛ А ПЛУК 2000х1200х9,5 (68)</v>
          </cell>
          <cell r="G747">
            <v>79.84</v>
          </cell>
          <cell r="H747" t="str">
            <v>RUB</v>
          </cell>
          <cell r="I747">
            <v>1</v>
          </cell>
          <cell r="J747" t="str">
            <v>М2</v>
          </cell>
          <cell r="K747">
            <v>43206</v>
          </cell>
        </row>
        <row r="748">
          <cell r="E748">
            <v>280181</v>
          </cell>
          <cell r="F748" t="str">
            <v>Ротор B4 - 2 L</v>
          </cell>
          <cell r="G748">
            <v>6630</v>
          </cell>
          <cell r="H748" t="str">
            <v>RUB</v>
          </cell>
          <cell r="I748">
            <v>1</v>
          </cell>
          <cell r="J748" t="str">
            <v>ШТ</v>
          </cell>
          <cell r="K748">
            <v>43157</v>
          </cell>
        </row>
        <row r="749">
          <cell r="E749">
            <v>280182</v>
          </cell>
          <cell r="F749" t="str">
            <v>Статор B4 - 2 L</v>
          </cell>
          <cell r="G749">
            <v>4131.3599999999997</v>
          </cell>
          <cell r="H749" t="str">
            <v>RUB</v>
          </cell>
          <cell r="I749">
            <v>1</v>
          </cell>
          <cell r="J749" t="str">
            <v>ШТ</v>
          </cell>
          <cell r="K749">
            <v>43157</v>
          </cell>
        </row>
        <row r="750">
          <cell r="E750">
            <v>280468</v>
          </cell>
          <cell r="F750" t="str">
            <v>Труба смесительная, резиновая зона G4 X</v>
          </cell>
          <cell r="G750">
            <v>30254.240000000002</v>
          </cell>
          <cell r="H750" t="str">
            <v>RUB</v>
          </cell>
          <cell r="I750">
            <v>1</v>
          </cell>
          <cell r="J750" t="str">
            <v>ШТ</v>
          </cell>
          <cell r="K750">
            <v>43157</v>
          </cell>
        </row>
        <row r="751">
          <cell r="E751">
            <v>280470</v>
          </cell>
          <cell r="F751" t="str">
            <v>Корпус смесител башни G4/G5 без ручки</v>
          </cell>
          <cell r="G751">
            <v>29713.98</v>
          </cell>
          <cell r="H751" t="str">
            <v>RUB</v>
          </cell>
          <cell r="I751">
            <v>1</v>
          </cell>
          <cell r="J751" t="str">
            <v>ШТ</v>
          </cell>
          <cell r="K751">
            <v>43157</v>
          </cell>
        </row>
        <row r="752">
          <cell r="E752">
            <v>280471</v>
          </cell>
          <cell r="F752" t="str">
            <v>Корпус смесительной башни G4X SMART</v>
          </cell>
          <cell r="G752">
            <v>25500</v>
          </cell>
          <cell r="H752" t="str">
            <v>RUB</v>
          </cell>
          <cell r="I752">
            <v>1</v>
          </cell>
          <cell r="J752" t="str">
            <v>ШТ</v>
          </cell>
          <cell r="K752">
            <v>43157</v>
          </cell>
        </row>
        <row r="753">
          <cell r="E753">
            <v>280802</v>
          </cell>
          <cell r="F753" t="str">
            <v>Насос растворный ZP3 L MULTIMIX 2L6</v>
          </cell>
          <cell r="G753">
            <v>855507.08</v>
          </cell>
          <cell r="H753" t="str">
            <v>RUB</v>
          </cell>
          <cell r="I753">
            <v>1</v>
          </cell>
          <cell r="J753" t="str">
            <v>ШТ</v>
          </cell>
          <cell r="K753">
            <v>43157</v>
          </cell>
        </row>
        <row r="754">
          <cell r="E754">
            <v>284943</v>
          </cell>
          <cell r="F754" t="str">
            <v>Электропривод 0,3 кВт 12 об/мин DF31</v>
          </cell>
          <cell r="G754">
            <v>45813.56</v>
          </cell>
          <cell r="H754" t="str">
            <v>RUB</v>
          </cell>
          <cell r="I754">
            <v>1</v>
          </cell>
          <cell r="J754" t="str">
            <v>ШТ</v>
          </cell>
          <cell r="K754">
            <v>43157</v>
          </cell>
        </row>
        <row r="755">
          <cell r="E755">
            <v>286198</v>
          </cell>
          <cell r="F755" t="str">
            <v>ГКЛ А ПЛУК 2500х1200х12,5 (52)</v>
          </cell>
          <cell r="G755">
            <v>84.8</v>
          </cell>
          <cell r="H755" t="str">
            <v>RUB</v>
          </cell>
          <cell r="I755">
            <v>1</v>
          </cell>
          <cell r="J755" t="str">
            <v>М2</v>
          </cell>
          <cell r="K755">
            <v>43206</v>
          </cell>
        </row>
        <row r="756">
          <cell r="E756">
            <v>288475</v>
          </cell>
          <cell r="F756" t="str">
            <v>ГКЛO А ПЛУК 3000х1200х12,5 (52)</v>
          </cell>
          <cell r="G756">
            <v>118.6</v>
          </cell>
          <cell r="H756" t="str">
            <v>RUB</v>
          </cell>
          <cell r="I756">
            <v>1</v>
          </cell>
          <cell r="J756" t="str">
            <v>М2</v>
          </cell>
          <cell r="K756">
            <v>43206</v>
          </cell>
        </row>
        <row r="757">
          <cell r="E757">
            <v>289378</v>
          </cell>
          <cell r="F757" t="str">
            <v>Дюбель нейлон PND-6 (800)</v>
          </cell>
          <cell r="G757">
            <v>221.85</v>
          </cell>
          <cell r="H757" t="str">
            <v>RUB</v>
          </cell>
          <cell r="I757">
            <v>1</v>
          </cell>
          <cell r="J757" t="str">
            <v>ПАЧ</v>
          </cell>
          <cell r="K757">
            <v>43070</v>
          </cell>
        </row>
        <row r="758">
          <cell r="E758">
            <v>289380</v>
          </cell>
          <cell r="F758" t="str">
            <v>Дюбель нейлон PND-8 (350)</v>
          </cell>
          <cell r="G758">
            <v>203.37</v>
          </cell>
          <cell r="H758" t="str">
            <v>RUB</v>
          </cell>
          <cell r="I758">
            <v>1</v>
          </cell>
          <cell r="J758" t="str">
            <v>ПАЧ</v>
          </cell>
          <cell r="K758">
            <v>43070</v>
          </cell>
        </row>
        <row r="759">
          <cell r="E759">
            <v>291510</v>
          </cell>
          <cell r="F759" t="str">
            <v>Дюбель с шурупом МНА 6х70 мм (100)</v>
          </cell>
          <cell r="G759">
            <v>90.41</v>
          </cell>
          <cell r="H759" t="str">
            <v>RUB</v>
          </cell>
          <cell r="I759">
            <v>1</v>
          </cell>
          <cell r="J759" t="str">
            <v>ПАЧ</v>
          </cell>
          <cell r="K759">
            <v>41383</v>
          </cell>
        </row>
        <row r="760">
          <cell r="E760">
            <v>292852</v>
          </cell>
          <cell r="F760" t="str">
            <v>Петля 180° PA 16 мм дверцы электрошкафа</v>
          </cell>
          <cell r="G760">
            <v>75.64</v>
          </cell>
          <cell r="H760" t="str">
            <v>RUB</v>
          </cell>
          <cell r="I760">
            <v>1</v>
          </cell>
          <cell r="J760" t="str">
            <v>ШТ</v>
          </cell>
          <cell r="K760">
            <v>43157</v>
          </cell>
        </row>
        <row r="761">
          <cell r="E761">
            <v>401188</v>
          </cell>
          <cell r="F761" t="str">
            <v>Ключ для ротора</v>
          </cell>
          <cell r="G761">
            <v>2377.12</v>
          </cell>
          <cell r="H761" t="str">
            <v>RUB</v>
          </cell>
          <cell r="I761">
            <v>1</v>
          </cell>
          <cell r="J761" t="str">
            <v>ШТ</v>
          </cell>
          <cell r="K761">
            <v>43157</v>
          </cell>
        </row>
        <row r="762">
          <cell r="E762">
            <v>402168</v>
          </cell>
          <cell r="F762" t="str">
            <v>Машина штукатурная G4X Standard AV1000</v>
          </cell>
          <cell r="G762">
            <v>580953.56000000006</v>
          </cell>
          <cell r="H762" t="str">
            <v>RUB</v>
          </cell>
          <cell r="I762">
            <v>1</v>
          </cell>
          <cell r="J762" t="str">
            <v>ШТ</v>
          </cell>
          <cell r="K762">
            <v>43157</v>
          </cell>
        </row>
        <row r="763">
          <cell r="E763">
            <v>402238</v>
          </cell>
          <cell r="F763" t="str">
            <v>Вал насосный FERRO 100 II четырехгранный</v>
          </cell>
          <cell r="G763">
            <v>12425.85</v>
          </cell>
          <cell r="H763" t="str">
            <v>RUB</v>
          </cell>
          <cell r="I763">
            <v>1</v>
          </cell>
          <cell r="J763" t="str">
            <v>ШТ</v>
          </cell>
          <cell r="K763">
            <v>43157</v>
          </cell>
        </row>
        <row r="764">
          <cell r="E764">
            <v>402248</v>
          </cell>
          <cell r="F764" t="str">
            <v>Адаптер FERRO четырехгранный</v>
          </cell>
          <cell r="G764">
            <v>11712.71</v>
          </cell>
          <cell r="H764" t="str">
            <v>RUB</v>
          </cell>
          <cell r="I764">
            <v>1</v>
          </cell>
          <cell r="J764" t="str">
            <v>ШТ</v>
          </cell>
          <cell r="K764">
            <v>43157</v>
          </cell>
        </row>
        <row r="765">
          <cell r="E765">
            <v>402250</v>
          </cell>
          <cell r="F765" t="str">
            <v>Прокладка вала насосного FERRO II передн</v>
          </cell>
          <cell r="G765">
            <v>421.41</v>
          </cell>
          <cell r="H765" t="str">
            <v>RUB</v>
          </cell>
          <cell r="I765">
            <v>1</v>
          </cell>
          <cell r="J765" t="str">
            <v>ШТ</v>
          </cell>
          <cell r="K765">
            <v>43157</v>
          </cell>
        </row>
        <row r="766">
          <cell r="E766">
            <v>402252</v>
          </cell>
          <cell r="F766" t="str">
            <v>Прокладка вала насосного FERRO II задн</v>
          </cell>
          <cell r="G766">
            <v>356.57</v>
          </cell>
          <cell r="H766" t="str">
            <v>RUB</v>
          </cell>
          <cell r="I766">
            <v>1</v>
          </cell>
          <cell r="J766" t="str">
            <v>ШТ</v>
          </cell>
          <cell r="K766">
            <v>43157</v>
          </cell>
        </row>
        <row r="767">
          <cell r="E767">
            <v>402253</v>
          </cell>
          <cell r="F767" t="str">
            <v>Кольцо установочн DIN 705 Form A60x20x90</v>
          </cell>
          <cell r="G767">
            <v>1901.69</v>
          </cell>
          <cell r="H767" t="str">
            <v>RUB</v>
          </cell>
          <cell r="I767">
            <v>1</v>
          </cell>
          <cell r="J767" t="str">
            <v>ШТ</v>
          </cell>
          <cell r="K767">
            <v>43157</v>
          </cell>
        </row>
        <row r="768">
          <cell r="E768">
            <v>402901</v>
          </cell>
          <cell r="F768" t="str">
            <v>Фланец нижн D-насоса 1 1/4" вн.р. оцинк</v>
          </cell>
          <cell r="G768">
            <v>2009.75</v>
          </cell>
          <cell r="H768" t="str">
            <v>RUB</v>
          </cell>
          <cell r="I768">
            <v>1</v>
          </cell>
          <cell r="J768" t="str">
            <v>ШТ</v>
          </cell>
          <cell r="K768">
            <v>43157</v>
          </cell>
        </row>
        <row r="769">
          <cell r="E769">
            <v>406274</v>
          </cell>
          <cell r="F769" t="str">
            <v>Ротор D6-4 WF</v>
          </cell>
          <cell r="G769">
            <v>3619.19</v>
          </cell>
          <cell r="H769" t="str">
            <v>RUB</v>
          </cell>
          <cell r="I769">
            <v>1</v>
          </cell>
          <cell r="J769" t="str">
            <v>ШТ</v>
          </cell>
          <cell r="K769">
            <v>43157</v>
          </cell>
        </row>
        <row r="770">
          <cell r="E770">
            <v>406278</v>
          </cell>
          <cell r="F770" t="str">
            <v>Статор D6-4 WF</v>
          </cell>
          <cell r="G770">
            <v>6163.61</v>
          </cell>
          <cell r="H770" t="str">
            <v>RUB</v>
          </cell>
          <cell r="I770">
            <v>1</v>
          </cell>
          <cell r="J770" t="str">
            <v>ШТ</v>
          </cell>
          <cell r="K770">
            <v>43157</v>
          </cell>
        </row>
        <row r="771">
          <cell r="E771">
            <v>406288</v>
          </cell>
          <cell r="F771" t="str">
            <v>Ротор SD6-3 slimline</v>
          </cell>
          <cell r="G771">
            <v>4547.0200000000004</v>
          </cell>
          <cell r="H771" t="str">
            <v>RUB</v>
          </cell>
          <cell r="I771">
            <v>1</v>
          </cell>
          <cell r="J771" t="str">
            <v>ШТ</v>
          </cell>
          <cell r="K771">
            <v>43157</v>
          </cell>
        </row>
        <row r="772">
          <cell r="E772">
            <v>406289</v>
          </cell>
          <cell r="F772" t="str">
            <v>Статор SD6-3 slimline</v>
          </cell>
          <cell r="G772">
            <v>3774</v>
          </cell>
          <cell r="H772" t="str">
            <v>RUB</v>
          </cell>
          <cell r="I772">
            <v>1</v>
          </cell>
          <cell r="J772" t="str">
            <v>ШТ</v>
          </cell>
          <cell r="K772">
            <v>43157</v>
          </cell>
        </row>
        <row r="773">
          <cell r="E773">
            <v>406695</v>
          </cell>
          <cell r="F773" t="str">
            <v>ХП Старт 25кг (48)</v>
          </cell>
          <cell r="G773">
            <v>204.34</v>
          </cell>
          <cell r="H773" t="str">
            <v>RUB</v>
          </cell>
          <cell r="I773">
            <v>1</v>
          </cell>
          <cell r="J773" t="str">
            <v>ШТ</v>
          </cell>
          <cell r="K773">
            <v>43206</v>
          </cell>
        </row>
        <row r="774">
          <cell r="E774">
            <v>406795</v>
          </cell>
          <cell r="F774" t="str">
            <v>Машина штукатурная G4 XL</v>
          </cell>
          <cell r="G774">
            <v>511663.56</v>
          </cell>
          <cell r="H774" t="str">
            <v>RUB</v>
          </cell>
          <cell r="I774">
            <v>1</v>
          </cell>
          <cell r="J774" t="str">
            <v>ШТ</v>
          </cell>
          <cell r="K774">
            <v>42177</v>
          </cell>
        </row>
        <row r="775">
          <cell r="E775">
            <v>414171</v>
          </cell>
          <cell r="F775" t="str">
            <v>Машина штукатурная G4 X Super</v>
          </cell>
          <cell r="G775">
            <v>477130.56</v>
          </cell>
          <cell r="H775" t="str">
            <v>RUB</v>
          </cell>
          <cell r="I775">
            <v>1</v>
          </cell>
          <cell r="J775" t="str">
            <v>ШТ</v>
          </cell>
          <cell r="K775">
            <v>42663</v>
          </cell>
        </row>
        <row r="776">
          <cell r="E776">
            <v>414337</v>
          </cell>
          <cell r="F776" t="str">
            <v>Компрессор К2 с управлением G4X</v>
          </cell>
          <cell r="G776">
            <v>74555.08</v>
          </cell>
          <cell r="H776" t="str">
            <v>RUB</v>
          </cell>
          <cell r="I776">
            <v>1</v>
          </cell>
          <cell r="J776" t="str">
            <v>ШТ</v>
          </cell>
          <cell r="K776">
            <v>43157</v>
          </cell>
        </row>
        <row r="777">
          <cell r="E777">
            <v>414866</v>
          </cell>
          <cell r="F777" t="str">
            <v>Компрессор воздушный LK 250 G4X</v>
          </cell>
          <cell r="G777">
            <v>68072.03</v>
          </cell>
          <cell r="H777" t="str">
            <v>RUB</v>
          </cell>
          <cell r="I777">
            <v>1</v>
          </cell>
          <cell r="J777" t="str">
            <v>ШТ</v>
          </cell>
          <cell r="K777">
            <v>43157</v>
          </cell>
        </row>
        <row r="778">
          <cell r="E778">
            <v>415067</v>
          </cell>
          <cell r="F778" t="str">
            <v>ГКЛВО А ПЛУК 2500х1200х12,5 (52)</v>
          </cell>
          <cell r="G778">
            <v>154</v>
          </cell>
          <cell r="H778" t="str">
            <v>RUB</v>
          </cell>
          <cell r="I778">
            <v>1</v>
          </cell>
          <cell r="J778" t="str">
            <v>М2</v>
          </cell>
          <cell r="K778">
            <v>43206</v>
          </cell>
        </row>
        <row r="779">
          <cell r="E779">
            <v>415108</v>
          </cell>
          <cell r="F779" t="str">
            <v>ГКЛ А ПЛУК 1500х600х12,5 (112)</v>
          </cell>
          <cell r="G779">
            <v>123.71</v>
          </cell>
          <cell r="H779" t="str">
            <v>RUB</v>
          </cell>
          <cell r="I779">
            <v>1</v>
          </cell>
          <cell r="J779" t="str">
            <v>М2</v>
          </cell>
          <cell r="K779">
            <v>43206</v>
          </cell>
        </row>
        <row r="780">
          <cell r="E780">
            <v>416718</v>
          </cell>
          <cell r="F780" t="str">
            <v>ГКЛ А ПЛУК 2500х1200х9,5 (72)</v>
          </cell>
          <cell r="G780">
            <v>74.5</v>
          </cell>
          <cell r="H780" t="str">
            <v>RUB</v>
          </cell>
          <cell r="I780">
            <v>1</v>
          </cell>
          <cell r="J780" t="str">
            <v>М2</v>
          </cell>
          <cell r="K780">
            <v>42921</v>
          </cell>
        </row>
        <row r="781">
          <cell r="E781">
            <v>416719</v>
          </cell>
          <cell r="F781" t="str">
            <v>ГКЛВ А ПЛУК 2500х1200х9,5 (72)</v>
          </cell>
          <cell r="G781">
            <v>104.5</v>
          </cell>
          <cell r="H781" t="str">
            <v>RUB</v>
          </cell>
          <cell r="I781">
            <v>1</v>
          </cell>
          <cell r="J781" t="str">
            <v>М2</v>
          </cell>
          <cell r="K781">
            <v>42921</v>
          </cell>
        </row>
        <row r="782">
          <cell r="E782">
            <v>418975</v>
          </cell>
          <cell r="F782" t="str">
            <v>Комплект JETSET Pro в кейсе</v>
          </cell>
          <cell r="G782">
            <v>84819.92</v>
          </cell>
          <cell r="H782" t="str">
            <v>RUB</v>
          </cell>
          <cell r="I782">
            <v>1</v>
          </cell>
          <cell r="J782" t="str">
            <v>ШТ</v>
          </cell>
          <cell r="K782">
            <v>43157</v>
          </cell>
        </row>
        <row r="783">
          <cell r="E783">
            <v>419405</v>
          </cell>
          <cell r="F783" t="str">
            <v>Шуруп д/аквапанелей SN 4,2х39 (750)</v>
          </cell>
          <cell r="G783">
            <v>708.86</v>
          </cell>
          <cell r="H783" t="str">
            <v>RUB</v>
          </cell>
          <cell r="I783">
            <v>1</v>
          </cell>
          <cell r="J783" t="str">
            <v>ПАЧ</v>
          </cell>
          <cell r="K783">
            <v>43070</v>
          </cell>
        </row>
        <row r="784">
          <cell r="E784">
            <v>419406</v>
          </cell>
          <cell r="F784" t="str">
            <v>Шуруп д/аквапанелей SВ 3,9х38 (750)</v>
          </cell>
          <cell r="G784">
            <v>703.8</v>
          </cell>
          <cell r="H784" t="str">
            <v>RUB</v>
          </cell>
          <cell r="I784">
            <v>1</v>
          </cell>
          <cell r="J784" t="str">
            <v>ПАЧ</v>
          </cell>
          <cell r="K784">
            <v>43070</v>
          </cell>
        </row>
        <row r="785">
          <cell r="E785">
            <v>421346</v>
          </cell>
          <cell r="F785" t="str">
            <v>Трансформатор 230-42В 80ВА без предохр.</v>
          </cell>
          <cell r="G785">
            <v>3868.22</v>
          </cell>
          <cell r="H785" t="str">
            <v>RUB</v>
          </cell>
          <cell r="I785">
            <v>1</v>
          </cell>
          <cell r="J785" t="str">
            <v>ШТ</v>
          </cell>
          <cell r="K785">
            <v>43157</v>
          </cell>
        </row>
        <row r="786">
          <cell r="E786">
            <v>421416</v>
          </cell>
          <cell r="F786" t="str">
            <v>Профиль-капельник 2500x4x20</v>
          </cell>
          <cell r="G786">
            <v>238.51</v>
          </cell>
          <cell r="H786" t="str">
            <v>RUB</v>
          </cell>
          <cell r="I786">
            <v>1</v>
          </cell>
          <cell r="J786" t="str">
            <v>ШТ</v>
          </cell>
          <cell r="K786">
            <v>43070</v>
          </cell>
        </row>
        <row r="787">
          <cell r="E787">
            <v>421417</v>
          </cell>
          <cell r="F787" t="str">
            <v>Профиль-капельник 2500x6x43</v>
          </cell>
          <cell r="G787">
            <v>697.76</v>
          </cell>
          <cell r="H787" t="str">
            <v>RUB</v>
          </cell>
          <cell r="I787">
            <v>1</v>
          </cell>
          <cell r="J787" t="str">
            <v>ШТ</v>
          </cell>
          <cell r="K787">
            <v>43070</v>
          </cell>
        </row>
        <row r="788">
          <cell r="E788">
            <v>421419</v>
          </cell>
          <cell r="F788" t="str">
            <v>Профиль-капельник 2500x26x28</v>
          </cell>
          <cell r="G788">
            <v>623.03</v>
          </cell>
          <cell r="H788" t="str">
            <v>RUB</v>
          </cell>
          <cell r="I788">
            <v>1</v>
          </cell>
          <cell r="J788" t="str">
            <v>ШТ</v>
          </cell>
          <cell r="K788">
            <v>43070</v>
          </cell>
        </row>
        <row r="789">
          <cell r="E789">
            <v>421777</v>
          </cell>
          <cell r="F789" t="str">
            <v>Профиль опорный 16х2500х40мм</v>
          </cell>
          <cell r="G789">
            <v>407.61</v>
          </cell>
          <cell r="H789" t="str">
            <v>RUB</v>
          </cell>
          <cell r="I789">
            <v>1</v>
          </cell>
          <cell r="J789" t="str">
            <v>ШТ</v>
          </cell>
          <cell r="K789">
            <v>43070</v>
          </cell>
        </row>
        <row r="790">
          <cell r="E790">
            <v>422145</v>
          </cell>
          <cell r="F790" t="str">
            <v>Крышка фильтра G4X</v>
          </cell>
          <cell r="G790">
            <v>723.94</v>
          </cell>
          <cell r="H790" t="str">
            <v>RUB</v>
          </cell>
          <cell r="I790">
            <v>1</v>
          </cell>
          <cell r="J790" t="str">
            <v>ШТ</v>
          </cell>
          <cell r="K790">
            <v>43157</v>
          </cell>
        </row>
        <row r="791">
          <cell r="E791">
            <v>422146</v>
          </cell>
          <cell r="F791" t="str">
            <v>Фильтр сетчатый 1" - 3/4" G4X</v>
          </cell>
          <cell r="G791">
            <v>702.33</v>
          </cell>
          <cell r="H791" t="str">
            <v>RUB</v>
          </cell>
          <cell r="I791">
            <v>1</v>
          </cell>
          <cell r="J791" t="str">
            <v>ШТ</v>
          </cell>
          <cell r="K791">
            <v>43157</v>
          </cell>
        </row>
        <row r="792">
          <cell r="E792">
            <v>423408</v>
          </cell>
          <cell r="F792" t="str">
            <v>Машина штук G4 X FU 230/400 без вод нас</v>
          </cell>
          <cell r="G792">
            <v>653095.23</v>
          </cell>
          <cell r="H792" t="str">
            <v>RUB</v>
          </cell>
          <cell r="I792">
            <v>1</v>
          </cell>
          <cell r="J792" t="str">
            <v>ШТ</v>
          </cell>
          <cell r="K792">
            <v>43157</v>
          </cell>
        </row>
        <row r="793">
          <cell r="E793">
            <v>423773</v>
          </cell>
          <cell r="F793" t="str">
            <v>ГКЛВ А ПЛУК 1500х600х12,5 (112)</v>
          </cell>
          <cell r="G793">
            <v>143.19</v>
          </cell>
          <cell r="H793" t="str">
            <v>RUB</v>
          </cell>
          <cell r="I793">
            <v>1</v>
          </cell>
          <cell r="J793" t="str">
            <v>М2</v>
          </cell>
          <cell r="K793">
            <v>43206</v>
          </cell>
        </row>
        <row r="794">
          <cell r="E794">
            <v>424110</v>
          </cell>
          <cell r="F794" t="str">
            <v>Шурупы д/аквапанели SB 40 мм (250)</v>
          </cell>
          <cell r="G794">
            <v>1898.6</v>
          </cell>
          <cell r="H794" t="str">
            <v>RUB</v>
          </cell>
          <cell r="I794">
            <v>1</v>
          </cell>
          <cell r="J794" t="str">
            <v>ПАЧ</v>
          </cell>
          <cell r="K794">
            <v>43165</v>
          </cell>
        </row>
        <row r="795">
          <cell r="E795">
            <v>430723</v>
          </cell>
          <cell r="F795" t="str">
            <v>Спираль смесительная HM 106 SM300</v>
          </cell>
          <cell r="G795">
            <v>14154.66</v>
          </cell>
          <cell r="H795" t="str">
            <v>RUB</v>
          </cell>
          <cell r="I795">
            <v>1</v>
          </cell>
          <cell r="J795" t="str">
            <v>ШТ</v>
          </cell>
          <cell r="K795">
            <v>43157</v>
          </cell>
        </row>
        <row r="796">
          <cell r="E796">
            <v>430744</v>
          </cell>
          <cell r="F796" t="str">
            <v>Прижимная клипса LS202</v>
          </cell>
          <cell r="G796">
            <v>52.6</v>
          </cell>
          <cell r="H796" t="str">
            <v>RUB</v>
          </cell>
          <cell r="I796">
            <v>1</v>
          </cell>
          <cell r="J796" t="str">
            <v>ШТ</v>
          </cell>
          <cell r="K796">
            <v>43070</v>
          </cell>
        </row>
        <row r="797">
          <cell r="E797">
            <v>432024</v>
          </cell>
          <cell r="F797" t="str">
            <v>Кольцо уплотнительное/фильтра G4X</v>
          </cell>
          <cell r="G797">
            <v>95</v>
          </cell>
          <cell r="H797" t="str">
            <v>RUB</v>
          </cell>
          <cell r="I797">
            <v>1</v>
          </cell>
          <cell r="J797" t="str">
            <v>ШТ</v>
          </cell>
          <cell r="K797">
            <v>41751</v>
          </cell>
        </row>
        <row r="798">
          <cell r="E798">
            <v>433850</v>
          </cell>
          <cell r="F798" t="str">
            <v>Аквапанель Скай Лайт 1200x900x8 (80)</v>
          </cell>
          <cell r="G798">
            <v>600</v>
          </cell>
          <cell r="H798" t="str">
            <v>RUB</v>
          </cell>
          <cell r="I798">
            <v>1</v>
          </cell>
          <cell r="J798" t="str">
            <v>М2</v>
          </cell>
          <cell r="K798">
            <v>43070</v>
          </cell>
        </row>
        <row r="799">
          <cell r="E799">
            <v>434293</v>
          </cell>
          <cell r="F799" t="str">
            <v>Машина штук G4 X smart с насос AV1000</v>
          </cell>
          <cell r="G799">
            <v>488389.83</v>
          </cell>
          <cell r="H799" t="str">
            <v>RUB</v>
          </cell>
          <cell r="I799">
            <v>1</v>
          </cell>
          <cell r="J799" t="str">
            <v>ШТ</v>
          </cell>
          <cell r="K799">
            <v>43157</v>
          </cell>
        </row>
        <row r="800">
          <cell r="E800">
            <v>434640</v>
          </cell>
          <cell r="F800" t="str">
            <v>Трибон 30кг (42)</v>
          </cell>
          <cell r="G800">
            <v>318.33999999999997</v>
          </cell>
          <cell r="H800" t="str">
            <v>RUB</v>
          </cell>
          <cell r="I800">
            <v>1</v>
          </cell>
          <cell r="J800" t="str">
            <v>ШТ</v>
          </cell>
          <cell r="K800">
            <v>43206</v>
          </cell>
        </row>
        <row r="801">
          <cell r="E801">
            <v>435220</v>
          </cell>
          <cell r="F801" t="str">
            <v>Преобразователь частот 230В G4X 5,5 кВт</v>
          </cell>
          <cell r="G801">
            <v>37817.800000000003</v>
          </cell>
          <cell r="H801" t="str">
            <v>RUB</v>
          </cell>
          <cell r="I801">
            <v>1</v>
          </cell>
          <cell r="J801" t="str">
            <v>ШТ</v>
          </cell>
          <cell r="K801">
            <v>43157</v>
          </cell>
        </row>
        <row r="802">
          <cell r="E802">
            <v>435906</v>
          </cell>
          <cell r="F802" t="str">
            <v>ППГЗ-С3-8/15/20-КР-4ПК2000х1197х12,5Б 25</v>
          </cell>
          <cell r="G802">
            <v>425.12</v>
          </cell>
          <cell r="H802" t="str">
            <v>RUB</v>
          </cell>
          <cell r="I802">
            <v>1</v>
          </cell>
          <cell r="J802" t="str">
            <v>М2</v>
          </cell>
          <cell r="K802">
            <v>43206</v>
          </cell>
        </row>
        <row r="803">
          <cell r="E803">
            <v>435908</v>
          </cell>
          <cell r="F803" t="str">
            <v>ППГЗ-С3-8/15/20-КР-4ПК2000х1197х12,5Ч 25</v>
          </cell>
          <cell r="G803">
            <v>404.64</v>
          </cell>
          <cell r="H803" t="str">
            <v>RUB</v>
          </cell>
          <cell r="I803">
            <v>1</v>
          </cell>
          <cell r="J803" t="str">
            <v>М2</v>
          </cell>
          <cell r="K803">
            <v>42718</v>
          </cell>
        </row>
        <row r="804">
          <cell r="E804">
            <v>443371</v>
          </cell>
          <cell r="F804" t="str">
            <v>Насос растворный CAYMAN без FU</v>
          </cell>
          <cell r="G804">
            <v>961652.55</v>
          </cell>
          <cell r="H804" t="str">
            <v>RUB</v>
          </cell>
          <cell r="I804">
            <v>1</v>
          </cell>
          <cell r="J804" t="str">
            <v>ШТ</v>
          </cell>
          <cell r="K804">
            <v>43157</v>
          </cell>
        </row>
        <row r="805">
          <cell r="E805">
            <v>447184</v>
          </cell>
          <cell r="F805" t="str">
            <v>Бункер дополнительный CAYMAN</v>
          </cell>
          <cell r="G805">
            <v>31021.41</v>
          </cell>
          <cell r="H805" t="str">
            <v>RUB</v>
          </cell>
          <cell r="I805">
            <v>1</v>
          </cell>
          <cell r="J805" t="str">
            <v>ШТ</v>
          </cell>
          <cell r="K805">
            <v>43157</v>
          </cell>
        </row>
        <row r="806">
          <cell r="E806">
            <v>447266</v>
          </cell>
          <cell r="F806" t="str">
            <v>Ротор D6-3 KTO</v>
          </cell>
          <cell r="G806">
            <v>3295.55</v>
          </cell>
          <cell r="H806" t="str">
            <v>RUB</v>
          </cell>
          <cell r="I806">
            <v>1</v>
          </cell>
          <cell r="J806" t="str">
            <v>ШТ</v>
          </cell>
          <cell r="K806">
            <v>43157</v>
          </cell>
        </row>
        <row r="807">
          <cell r="E807">
            <v>447529</v>
          </cell>
          <cell r="F807" t="str">
            <v>Шпатель с отвёрткой</v>
          </cell>
          <cell r="G807">
            <v>959.45</v>
          </cell>
          <cell r="H807" t="str">
            <v>RUB</v>
          </cell>
          <cell r="I807">
            <v>1</v>
          </cell>
          <cell r="J807" t="str">
            <v>ШТ</v>
          </cell>
          <cell r="K807">
            <v>43070</v>
          </cell>
        </row>
        <row r="808">
          <cell r="E808">
            <v>447550</v>
          </cell>
          <cell r="F808" t="str">
            <v>Рашпельхобель</v>
          </cell>
          <cell r="G808">
            <v>1563</v>
          </cell>
          <cell r="H808" t="str">
            <v>RUB</v>
          </cell>
          <cell r="I808">
            <v>1</v>
          </cell>
          <cell r="J808" t="str">
            <v>ШТ</v>
          </cell>
          <cell r="K808">
            <v>43070</v>
          </cell>
        </row>
        <row r="809">
          <cell r="E809">
            <v>447916</v>
          </cell>
          <cell r="F809" t="str">
            <v>Решётка смесительной трубы Lotus XS</v>
          </cell>
          <cell r="G809">
            <v>3565.68</v>
          </cell>
          <cell r="H809" t="str">
            <v>RUB</v>
          </cell>
          <cell r="I809">
            <v>1</v>
          </cell>
          <cell r="J809" t="str">
            <v>ШТ</v>
          </cell>
          <cell r="K809">
            <v>43157</v>
          </cell>
        </row>
        <row r="810">
          <cell r="E810">
            <v>451335</v>
          </cell>
          <cell r="F810" t="str">
            <v>Машина шпак SWING LFC-230V Airles с устр</v>
          </cell>
          <cell r="G810">
            <v>651530.57999999996</v>
          </cell>
          <cell r="H810" t="str">
            <v>RUB</v>
          </cell>
          <cell r="I810">
            <v>1</v>
          </cell>
          <cell r="J810" t="str">
            <v>ШТ</v>
          </cell>
          <cell r="K810">
            <v>42510</v>
          </cell>
        </row>
        <row r="811">
          <cell r="E811">
            <v>451336</v>
          </cell>
          <cell r="F811" t="str">
            <v>Аппарат SWING airless L FC</v>
          </cell>
          <cell r="G811">
            <v>552274.84</v>
          </cell>
          <cell r="H811" t="str">
            <v>RUB</v>
          </cell>
          <cell r="I811">
            <v>1</v>
          </cell>
          <cell r="J811" t="str">
            <v>ШТ</v>
          </cell>
          <cell r="K811">
            <v>43157</v>
          </cell>
        </row>
        <row r="812">
          <cell r="E812">
            <v>452964</v>
          </cell>
          <cell r="F812" t="str">
            <v>Статор D6-3 wf PIN KTO RAL2004</v>
          </cell>
          <cell r="G812">
            <v>2580.54</v>
          </cell>
          <cell r="H812" t="str">
            <v>RUB</v>
          </cell>
          <cell r="I812">
            <v>1</v>
          </cell>
          <cell r="J812" t="str">
            <v>ШТ</v>
          </cell>
          <cell r="K812">
            <v>42177</v>
          </cell>
        </row>
        <row r="813">
          <cell r="E813">
            <v>457235</v>
          </cell>
          <cell r="F813" t="str">
            <v>Вал дозирующий 100 л/мин (CAYMAN)</v>
          </cell>
          <cell r="G813">
            <v>15688.98</v>
          </cell>
          <cell r="H813" t="str">
            <v>RUB</v>
          </cell>
          <cell r="I813">
            <v>1</v>
          </cell>
          <cell r="J813" t="str">
            <v>ШТ</v>
          </cell>
          <cell r="K813">
            <v>43157</v>
          </cell>
        </row>
        <row r="814">
          <cell r="E814">
            <v>457320</v>
          </cell>
          <cell r="F814" t="str">
            <v>Аквапанель Внутренняя 2400х900х12,5 (30)</v>
          </cell>
          <cell r="G814">
            <v>650</v>
          </cell>
          <cell r="H814" t="str">
            <v>RUB</v>
          </cell>
          <cell r="I814">
            <v>1</v>
          </cell>
          <cell r="J814" t="str">
            <v>М2</v>
          </cell>
          <cell r="K814">
            <v>43070</v>
          </cell>
        </row>
        <row r="815">
          <cell r="E815">
            <v>457322</v>
          </cell>
          <cell r="F815" t="str">
            <v>Аквапанель Наружная 2400х900х12,5 (30)</v>
          </cell>
          <cell r="G815">
            <v>650</v>
          </cell>
          <cell r="H815" t="str">
            <v>RUB</v>
          </cell>
          <cell r="I815">
            <v>1</v>
          </cell>
          <cell r="J815" t="str">
            <v>М2</v>
          </cell>
          <cell r="K815">
            <v>43070</v>
          </cell>
        </row>
        <row r="816">
          <cell r="E816">
            <v>457903</v>
          </cell>
          <cell r="F816" t="str">
            <v>Спираль смесительная RITMO кованая</v>
          </cell>
          <cell r="G816">
            <v>5413.14</v>
          </cell>
          <cell r="H816" t="str">
            <v>RUB</v>
          </cell>
          <cell r="I816">
            <v>1</v>
          </cell>
          <cell r="J816" t="str">
            <v>ШТ</v>
          </cell>
          <cell r="K816">
            <v>43157</v>
          </cell>
        </row>
        <row r="817">
          <cell r="E817">
            <v>458072</v>
          </cell>
          <cell r="F817" t="str">
            <v>Рычаг фиксации смесительной башни G4</v>
          </cell>
          <cell r="G817">
            <v>1026.48</v>
          </cell>
          <cell r="H817" t="str">
            <v>RUB</v>
          </cell>
          <cell r="I817">
            <v>1</v>
          </cell>
          <cell r="J817" t="str">
            <v>ШТ</v>
          </cell>
          <cell r="K817">
            <v>43157</v>
          </cell>
        </row>
        <row r="818">
          <cell r="E818">
            <v>458090</v>
          </cell>
          <cell r="F818" t="str">
            <v>Электропривод 0,75кВт 28 об/мин ZFQ38</v>
          </cell>
          <cell r="G818">
            <v>47542.37</v>
          </cell>
          <cell r="H818" t="str">
            <v>RUB</v>
          </cell>
          <cell r="I818">
            <v>1</v>
          </cell>
          <cell r="J818" t="str">
            <v>ШТ</v>
          </cell>
          <cell r="K818">
            <v>43157</v>
          </cell>
        </row>
        <row r="819">
          <cell r="E819">
            <v>459186</v>
          </cell>
          <cell r="F819" t="str">
            <v>Статор 2L6 KTO</v>
          </cell>
          <cell r="G819">
            <v>7578.37</v>
          </cell>
          <cell r="H819" t="str">
            <v>RUB</v>
          </cell>
          <cell r="I819">
            <v>1</v>
          </cell>
          <cell r="J819" t="str">
            <v>ШТ</v>
          </cell>
          <cell r="K819">
            <v>43157</v>
          </cell>
        </row>
        <row r="820">
          <cell r="E820">
            <v>459715</v>
          </cell>
          <cell r="F820" t="str">
            <v>Профиль 600х24х38  Prim Line (60/7200)</v>
          </cell>
          <cell r="G820">
            <v>40.950000000000003</v>
          </cell>
          <cell r="H820" t="str">
            <v>RUB</v>
          </cell>
          <cell r="I820">
            <v>1</v>
          </cell>
          <cell r="J820" t="str">
            <v>М</v>
          </cell>
          <cell r="K820">
            <v>43206</v>
          </cell>
        </row>
        <row r="821">
          <cell r="E821">
            <v>459722</v>
          </cell>
          <cell r="F821" t="str">
            <v>Профиль 1200х24х38  Prim Line (60/3600)</v>
          </cell>
          <cell r="G821">
            <v>40.950000000000003</v>
          </cell>
          <cell r="H821" t="str">
            <v>RUB</v>
          </cell>
          <cell r="I821">
            <v>1</v>
          </cell>
          <cell r="J821" t="str">
            <v>М</v>
          </cell>
          <cell r="K821">
            <v>43206</v>
          </cell>
        </row>
        <row r="822">
          <cell r="E822">
            <v>459737</v>
          </cell>
          <cell r="F822" t="str">
            <v>Профиль 3700х24х38  Prim Line (20/1200)</v>
          </cell>
          <cell r="G822">
            <v>40.950000000000003</v>
          </cell>
          <cell r="H822" t="str">
            <v>RUB</v>
          </cell>
          <cell r="I822">
            <v>1</v>
          </cell>
          <cell r="J822" t="str">
            <v>М</v>
          </cell>
          <cell r="K822">
            <v>43206</v>
          </cell>
        </row>
        <row r="823">
          <cell r="E823">
            <v>459883</v>
          </cell>
          <cell r="F823" t="str">
            <v>Подвес Альфа-V спица 275 мм (100/10000)</v>
          </cell>
          <cell r="G823">
            <v>11.71</v>
          </cell>
          <cell r="H823" t="str">
            <v>RUB</v>
          </cell>
          <cell r="I823">
            <v>1</v>
          </cell>
          <cell r="J823" t="str">
            <v>ШТ</v>
          </cell>
          <cell r="K823">
            <v>43070</v>
          </cell>
        </row>
        <row r="824">
          <cell r="E824">
            <v>462321</v>
          </cell>
          <cell r="F824" t="str">
            <v>Эмульгатор резиновый SILOMAT</v>
          </cell>
          <cell r="G824">
            <v>540.25</v>
          </cell>
          <cell r="H824" t="str">
            <v>RUB</v>
          </cell>
          <cell r="I824">
            <v>1</v>
          </cell>
          <cell r="J824" t="str">
            <v>ШТ</v>
          </cell>
          <cell r="K824">
            <v>43157</v>
          </cell>
        </row>
        <row r="825">
          <cell r="E825">
            <v>462327</v>
          </cell>
          <cell r="F825" t="str">
            <v>Пластина прижимная SILOMAT</v>
          </cell>
          <cell r="G825">
            <v>540.25</v>
          </cell>
          <cell r="H825" t="str">
            <v>RUB</v>
          </cell>
          <cell r="I825">
            <v>1</v>
          </cell>
          <cell r="J825" t="str">
            <v>ШТ</v>
          </cell>
          <cell r="K825">
            <v>43157</v>
          </cell>
        </row>
        <row r="826">
          <cell r="E826">
            <v>462545</v>
          </cell>
          <cell r="F826" t="str">
            <v>Профиль угл 3000х25х8x15 (40/2700) PLL</v>
          </cell>
          <cell r="G826">
            <v>24.69</v>
          </cell>
          <cell r="H826" t="str">
            <v>RUB</v>
          </cell>
          <cell r="I826">
            <v>1</v>
          </cell>
          <cell r="J826" t="str">
            <v>М</v>
          </cell>
          <cell r="K826">
            <v>43206</v>
          </cell>
        </row>
        <row r="827">
          <cell r="E827">
            <v>463530</v>
          </cell>
          <cell r="F827" t="str">
            <v>Ротбанд Паста Профи 5 кг (120)</v>
          </cell>
          <cell r="G827">
            <v>361.26</v>
          </cell>
          <cell r="H827" t="str">
            <v>RUB</v>
          </cell>
          <cell r="I827">
            <v>1</v>
          </cell>
          <cell r="J827" t="str">
            <v>ШТ</v>
          </cell>
          <cell r="K827">
            <v>43206</v>
          </cell>
        </row>
        <row r="828">
          <cell r="E828">
            <v>463536</v>
          </cell>
          <cell r="F828" t="str">
            <v>Ротбанд Паста Профи 18 кг (48)</v>
          </cell>
          <cell r="G828">
            <v>789.44</v>
          </cell>
          <cell r="H828" t="str">
            <v>RUB</v>
          </cell>
          <cell r="I828">
            <v>1</v>
          </cell>
          <cell r="J828" t="str">
            <v>ШТ</v>
          </cell>
          <cell r="K828">
            <v>43206</v>
          </cell>
        </row>
        <row r="829">
          <cell r="E829">
            <v>464233</v>
          </cell>
          <cell r="F829" t="str">
            <v>Шланг резиновый NW 45, 20 м</v>
          </cell>
          <cell r="G829">
            <v>33171.61</v>
          </cell>
          <cell r="H829" t="str">
            <v>RUB</v>
          </cell>
          <cell r="I829">
            <v>1</v>
          </cell>
          <cell r="J829" t="str">
            <v>ШТ</v>
          </cell>
          <cell r="K829">
            <v>43157</v>
          </cell>
        </row>
        <row r="830">
          <cell r="E830">
            <v>467163</v>
          </cell>
          <cell r="F830" t="str">
            <v>Реле давления для компрессора DELTA 2</v>
          </cell>
          <cell r="G830">
            <v>10275.64</v>
          </cell>
          <cell r="H830" t="str">
            <v>RUB</v>
          </cell>
          <cell r="I830">
            <v>1</v>
          </cell>
          <cell r="J830" t="str">
            <v>ШТ</v>
          </cell>
          <cell r="K830">
            <v>43157</v>
          </cell>
        </row>
        <row r="831">
          <cell r="E831">
            <v>468720</v>
          </cell>
          <cell r="F831" t="str">
            <v>Подвес прямой 100шт штрих-код</v>
          </cell>
          <cell r="G831">
            <v>594.83000000000004</v>
          </cell>
          <cell r="H831" t="str">
            <v>RUB</v>
          </cell>
          <cell r="I831">
            <v>1</v>
          </cell>
          <cell r="J831" t="str">
            <v>ПАЧ</v>
          </cell>
          <cell r="K831">
            <v>43206</v>
          </cell>
        </row>
        <row r="832">
          <cell r="E832">
            <v>468737</v>
          </cell>
          <cell r="F832" t="str">
            <v>Соединитель одноуровневый (50) штрих-код</v>
          </cell>
          <cell r="G832">
            <v>702.28</v>
          </cell>
          <cell r="H832" t="str">
            <v>RUB</v>
          </cell>
          <cell r="I832">
            <v>1</v>
          </cell>
          <cell r="J832" t="str">
            <v>ПАЧ</v>
          </cell>
          <cell r="K832">
            <v>43206</v>
          </cell>
        </row>
        <row r="833">
          <cell r="E833">
            <v>468738</v>
          </cell>
          <cell r="F833" t="str">
            <v>Соединитель двухуровневый(100) штрих-код</v>
          </cell>
          <cell r="G833">
            <v>609.62</v>
          </cell>
          <cell r="H833" t="str">
            <v>RUB</v>
          </cell>
          <cell r="I833">
            <v>1</v>
          </cell>
          <cell r="J833" t="str">
            <v>ПАЧ</v>
          </cell>
          <cell r="K833">
            <v>43206</v>
          </cell>
        </row>
        <row r="834">
          <cell r="E834">
            <v>468763</v>
          </cell>
          <cell r="F834" t="str">
            <v>Тяга 350 мм (100) штрих-код</v>
          </cell>
          <cell r="G834">
            <v>481.97</v>
          </cell>
          <cell r="H834" t="str">
            <v>RUB</v>
          </cell>
          <cell r="I834">
            <v>1</v>
          </cell>
          <cell r="J834" t="str">
            <v>ПАЧ</v>
          </cell>
          <cell r="K834">
            <v>43206</v>
          </cell>
        </row>
        <row r="835">
          <cell r="E835">
            <v>468766</v>
          </cell>
          <cell r="F835" t="str">
            <v>Подвес с заж д/ПП проф (100) штрих-код</v>
          </cell>
          <cell r="G835">
            <v>1022.39</v>
          </cell>
          <cell r="H835" t="str">
            <v>RUB</v>
          </cell>
          <cell r="I835">
            <v>1</v>
          </cell>
          <cell r="J835" t="str">
            <v>ПАЧ</v>
          </cell>
          <cell r="K835">
            <v>43206</v>
          </cell>
        </row>
        <row r="836">
          <cell r="E836">
            <v>468781</v>
          </cell>
          <cell r="F836" t="str">
            <v>Удлинитель профиля 60х27 (100) штрих-код</v>
          </cell>
          <cell r="G836">
            <v>670.46</v>
          </cell>
          <cell r="H836" t="str">
            <v>RUB</v>
          </cell>
          <cell r="I836">
            <v>1</v>
          </cell>
          <cell r="J836" t="str">
            <v>ПАЧ</v>
          </cell>
          <cell r="K836">
            <v>43206</v>
          </cell>
        </row>
        <row r="837">
          <cell r="E837">
            <v>468789</v>
          </cell>
          <cell r="F837" t="str">
            <v>Тяга 500 мм (100) штрих-код</v>
          </cell>
          <cell r="G837">
            <v>595.30999999999995</v>
          </cell>
          <cell r="H837" t="str">
            <v>RUB</v>
          </cell>
          <cell r="I837">
            <v>1</v>
          </cell>
          <cell r="J837" t="str">
            <v>ПАЧ</v>
          </cell>
          <cell r="K837">
            <v>43206</v>
          </cell>
        </row>
        <row r="838">
          <cell r="E838">
            <v>468792</v>
          </cell>
          <cell r="F838" t="str">
            <v>Тяга 1000 мм (100) штрих-код</v>
          </cell>
          <cell r="G838">
            <v>1058.18</v>
          </cell>
          <cell r="H838" t="str">
            <v>RUB</v>
          </cell>
          <cell r="I838">
            <v>1</v>
          </cell>
          <cell r="J838" t="str">
            <v>ПАЧ</v>
          </cell>
          <cell r="K838">
            <v>43206</v>
          </cell>
        </row>
        <row r="839">
          <cell r="E839">
            <v>469182</v>
          </cell>
          <cell r="F839" t="str">
            <v>Люк ревизионный 600х600 под ГКЛ</v>
          </cell>
          <cell r="G839">
            <v>1840.79</v>
          </cell>
          <cell r="H839" t="str">
            <v>RUB</v>
          </cell>
          <cell r="I839">
            <v>1</v>
          </cell>
          <cell r="J839" t="str">
            <v>ШТ</v>
          </cell>
          <cell r="K839">
            <v>43070</v>
          </cell>
        </row>
        <row r="840">
          <cell r="E840">
            <v>471325</v>
          </cell>
          <cell r="F840" t="str">
            <v>Плита Contur Unity 8/15/20 600х600х12,5</v>
          </cell>
          <cell r="G840">
            <v>1757.81</v>
          </cell>
          <cell r="H840" t="str">
            <v>RUB</v>
          </cell>
          <cell r="I840">
            <v>1</v>
          </cell>
          <cell r="J840" t="str">
            <v>М2</v>
          </cell>
          <cell r="K840">
            <v>42989</v>
          </cell>
        </row>
        <row r="841">
          <cell r="E841">
            <v>475756</v>
          </cell>
          <cell r="F841" t="str">
            <v>Плита Drystar 12,5 1250 2500 AK (50)</v>
          </cell>
          <cell r="G841">
            <v>634.71</v>
          </cell>
          <cell r="H841" t="str">
            <v>RUB</v>
          </cell>
          <cell r="I841">
            <v>1</v>
          </cell>
          <cell r="J841" t="str">
            <v>М2</v>
          </cell>
          <cell r="K841">
            <v>43206</v>
          </cell>
        </row>
        <row r="842">
          <cell r="E842">
            <v>478798</v>
          </cell>
          <cell r="F842" t="str">
            <v>Статор 2L8 KTO</v>
          </cell>
          <cell r="G842">
            <v>37740</v>
          </cell>
          <cell r="H842" t="str">
            <v>RUB</v>
          </cell>
          <cell r="I842">
            <v>1</v>
          </cell>
          <cell r="J842" t="str">
            <v>ШТ</v>
          </cell>
          <cell r="K842">
            <v>43157</v>
          </cell>
        </row>
        <row r="843">
          <cell r="E843">
            <v>478801</v>
          </cell>
          <cell r="F843" t="str">
            <v>Ротор 2L8 с отверстием KTO</v>
          </cell>
          <cell r="G843">
            <v>72712.87</v>
          </cell>
          <cell r="H843" t="str">
            <v>RUB</v>
          </cell>
          <cell r="I843">
            <v>1</v>
          </cell>
          <cell r="J843" t="str">
            <v>ШТ</v>
          </cell>
          <cell r="K843">
            <v>43157</v>
          </cell>
        </row>
        <row r="844">
          <cell r="E844">
            <v>479261</v>
          </cell>
          <cell r="F844" t="str">
            <v>Трибон 20кг (64)</v>
          </cell>
          <cell r="G844">
            <v>191.7</v>
          </cell>
          <cell r="H844" t="str">
            <v>RUB</v>
          </cell>
          <cell r="I844">
            <v>1</v>
          </cell>
          <cell r="J844" t="str">
            <v>ШТ</v>
          </cell>
          <cell r="K844">
            <v>43070</v>
          </cell>
        </row>
        <row r="845">
          <cell r="E845">
            <v>479303</v>
          </cell>
          <cell r="F845" t="str">
            <v>Засыпка сухая 40 л (40) BE</v>
          </cell>
          <cell r="G845">
            <v>249.61</v>
          </cell>
          <cell r="H845" t="str">
            <v>RUB</v>
          </cell>
          <cell r="I845">
            <v>1</v>
          </cell>
          <cell r="J845" t="str">
            <v>ШТ</v>
          </cell>
          <cell r="K845">
            <v>43070</v>
          </cell>
        </row>
        <row r="846">
          <cell r="E846">
            <v>491764</v>
          </cell>
          <cell r="F846" t="str">
            <v>ГКЛВ А ПЛУК 2000х1200х12,5 (52)</v>
          </cell>
          <cell r="G846">
            <v>115.61</v>
          </cell>
          <cell r="H846" t="str">
            <v>RUB</v>
          </cell>
          <cell r="I846">
            <v>1</v>
          </cell>
          <cell r="J846" t="str">
            <v>М2</v>
          </cell>
          <cell r="K846">
            <v>43206</v>
          </cell>
        </row>
        <row r="847">
          <cell r="E847">
            <v>491775</v>
          </cell>
          <cell r="F847" t="str">
            <v>ГКЛ А ПЛУК 2000х1200х12,5 (52)</v>
          </cell>
          <cell r="G847">
            <v>84.8</v>
          </cell>
          <cell r="H847" t="str">
            <v>RUB</v>
          </cell>
          <cell r="I847">
            <v>1</v>
          </cell>
          <cell r="J847" t="str">
            <v>М2</v>
          </cell>
          <cell r="K847">
            <v>43206</v>
          </cell>
        </row>
        <row r="848">
          <cell r="E848">
            <v>493513</v>
          </cell>
          <cell r="F848" t="str">
            <v>Насос водяной AV1000 380В. G4X</v>
          </cell>
          <cell r="G848">
            <v>25608.05</v>
          </cell>
          <cell r="H848" t="str">
            <v>RUB</v>
          </cell>
          <cell r="I848">
            <v>1</v>
          </cell>
          <cell r="J848" t="str">
            <v>ШТ</v>
          </cell>
          <cell r="K848">
            <v>43157</v>
          </cell>
        </row>
        <row r="849">
          <cell r="E849">
            <v>493686</v>
          </cell>
          <cell r="F849" t="str">
            <v>Насос водяной AV3000/1 с рукояткой 230В</v>
          </cell>
          <cell r="G849">
            <v>38898.31</v>
          </cell>
          <cell r="H849" t="str">
            <v>RUB</v>
          </cell>
          <cell r="I849">
            <v>1</v>
          </cell>
          <cell r="J849" t="str">
            <v>ШТ</v>
          </cell>
          <cell r="K849">
            <v>43157</v>
          </cell>
        </row>
        <row r="850">
          <cell r="E850">
            <v>497220</v>
          </cell>
          <cell r="F850" t="str">
            <v>Статор D6-3 PIN KTO RAL2004</v>
          </cell>
          <cell r="G850">
            <v>2917.37</v>
          </cell>
          <cell r="H850" t="str">
            <v>RUB</v>
          </cell>
          <cell r="I850">
            <v>1</v>
          </cell>
          <cell r="J850" t="str">
            <v>ШТ</v>
          </cell>
          <cell r="K850">
            <v>43157</v>
          </cell>
        </row>
        <row r="851">
          <cell r="E851">
            <v>499578</v>
          </cell>
          <cell r="F851" t="str">
            <v>КСЛВ ПК 1500х1200х8 (84)</v>
          </cell>
          <cell r="G851">
            <v>108.48</v>
          </cell>
          <cell r="H851" t="str">
            <v>RUB</v>
          </cell>
          <cell r="I851">
            <v>1</v>
          </cell>
          <cell r="J851" t="str">
            <v>М2</v>
          </cell>
          <cell r="K851">
            <v>42038</v>
          </cell>
        </row>
        <row r="852">
          <cell r="E852">
            <v>499581</v>
          </cell>
          <cell r="F852" t="str">
            <v>Трибон 20кг (56)</v>
          </cell>
          <cell r="G852">
            <v>191.7</v>
          </cell>
          <cell r="H852" t="str">
            <v>RUB</v>
          </cell>
          <cell r="I852">
            <v>1</v>
          </cell>
          <cell r="J852" t="str">
            <v>ШТ</v>
          </cell>
          <cell r="K852">
            <v>43070</v>
          </cell>
        </row>
        <row r="853">
          <cell r="E853">
            <v>500210</v>
          </cell>
          <cell r="F853" t="str">
            <v>Трубка с резьбой 1" х 600</v>
          </cell>
          <cell r="G853">
            <v>886.02</v>
          </cell>
          <cell r="H853" t="str">
            <v>RUB</v>
          </cell>
          <cell r="I853">
            <v>1</v>
          </cell>
          <cell r="J853" t="str">
            <v>ZST</v>
          </cell>
          <cell r="K853">
            <v>43157</v>
          </cell>
        </row>
        <row r="854">
          <cell r="E854">
            <v>500946</v>
          </cell>
          <cell r="F854" t="str">
            <v>КСЛВ ПК 1200х1200х8 (84)</v>
          </cell>
          <cell r="G854">
            <v>152.62</v>
          </cell>
          <cell r="H854" t="str">
            <v>RUB</v>
          </cell>
          <cell r="I854">
            <v>1</v>
          </cell>
          <cell r="J854" t="str">
            <v>М2</v>
          </cell>
          <cell r="K854">
            <v>43206</v>
          </cell>
        </row>
        <row r="855">
          <cell r="E855">
            <v>508765</v>
          </cell>
          <cell r="F855" t="str">
            <v>Вал дозирующий Cayman 70 л/мин</v>
          </cell>
          <cell r="G855">
            <v>23771.18</v>
          </cell>
          <cell r="H855" t="str">
            <v>RUB</v>
          </cell>
          <cell r="I855">
            <v>1</v>
          </cell>
          <cell r="J855" t="str">
            <v>ШТ</v>
          </cell>
          <cell r="K855">
            <v>43157</v>
          </cell>
        </row>
        <row r="856">
          <cell r="E856">
            <v>508957</v>
          </cell>
          <cell r="F856" t="str">
            <v>Профиль UA 3000х50х40 (10/240) А</v>
          </cell>
          <cell r="G856">
            <v>631.41999999999996</v>
          </cell>
          <cell r="H856" t="str">
            <v>RUB</v>
          </cell>
          <cell r="I856">
            <v>1</v>
          </cell>
          <cell r="J856" t="str">
            <v>ШТ</v>
          </cell>
          <cell r="K856">
            <v>43070</v>
          </cell>
        </row>
        <row r="857">
          <cell r="E857">
            <v>508958</v>
          </cell>
          <cell r="F857" t="str">
            <v>Профиль UA 3000х75х40 (10/200) А</v>
          </cell>
          <cell r="G857">
            <v>737.32</v>
          </cell>
          <cell r="H857" t="str">
            <v>RUB</v>
          </cell>
          <cell r="I857">
            <v>1</v>
          </cell>
          <cell r="J857" t="str">
            <v>ШТ</v>
          </cell>
          <cell r="K857">
            <v>43070</v>
          </cell>
        </row>
        <row r="858">
          <cell r="E858">
            <v>508959</v>
          </cell>
          <cell r="F858" t="str">
            <v>Профиль UA 3000х100х40 (10/160) А</v>
          </cell>
          <cell r="G858">
            <v>839.28</v>
          </cell>
          <cell r="H858" t="str">
            <v>RUB</v>
          </cell>
          <cell r="I858">
            <v>1</v>
          </cell>
          <cell r="J858" t="str">
            <v>ШТ</v>
          </cell>
          <cell r="K858">
            <v>43070</v>
          </cell>
        </row>
        <row r="859">
          <cell r="E859">
            <v>508960</v>
          </cell>
          <cell r="F859" t="str">
            <v>Профиль UA 4000х50х40 (10/240) А</v>
          </cell>
          <cell r="G859">
            <v>841.89</v>
          </cell>
          <cell r="H859" t="str">
            <v>RUB</v>
          </cell>
          <cell r="I859">
            <v>1</v>
          </cell>
          <cell r="J859" t="str">
            <v>ШТ</v>
          </cell>
          <cell r="K859">
            <v>43070</v>
          </cell>
        </row>
        <row r="860">
          <cell r="E860">
            <v>508961</v>
          </cell>
          <cell r="F860" t="str">
            <v>Профиль UA 4000х75х40 (10/200) А</v>
          </cell>
          <cell r="G860">
            <v>983.08</v>
          </cell>
          <cell r="H860" t="str">
            <v>RUB</v>
          </cell>
          <cell r="I860">
            <v>1</v>
          </cell>
          <cell r="J860" t="str">
            <v>ШТ</v>
          </cell>
          <cell r="K860">
            <v>43070</v>
          </cell>
        </row>
        <row r="861">
          <cell r="E861">
            <v>508963</v>
          </cell>
          <cell r="F861" t="str">
            <v>Профиль UA 4000х100х40 (10/160) А</v>
          </cell>
          <cell r="G861">
            <v>1119.04</v>
          </cell>
          <cell r="H861" t="str">
            <v>RUB</v>
          </cell>
          <cell r="I861">
            <v>1</v>
          </cell>
          <cell r="J861" t="str">
            <v>ШТ</v>
          </cell>
          <cell r="K861">
            <v>43070</v>
          </cell>
        </row>
        <row r="862">
          <cell r="E862">
            <v>508964</v>
          </cell>
          <cell r="F862" t="str">
            <v>Уголок (6185) фиксирующий для UA-50 А</v>
          </cell>
          <cell r="G862">
            <v>31.35</v>
          </cell>
          <cell r="H862" t="str">
            <v>RUB</v>
          </cell>
          <cell r="I862">
            <v>1</v>
          </cell>
          <cell r="J862" t="str">
            <v>ШТ</v>
          </cell>
          <cell r="K862">
            <v>43070</v>
          </cell>
        </row>
        <row r="863">
          <cell r="E863">
            <v>508965</v>
          </cell>
          <cell r="F863" t="str">
            <v>Уголок (6183) фиксирующий для UA-75 А</v>
          </cell>
          <cell r="G863">
            <v>52.95</v>
          </cell>
          <cell r="H863" t="str">
            <v>RUB</v>
          </cell>
          <cell r="I863">
            <v>1</v>
          </cell>
          <cell r="J863" t="str">
            <v>ШТ</v>
          </cell>
          <cell r="K863">
            <v>43070</v>
          </cell>
        </row>
        <row r="864">
          <cell r="E864">
            <v>508966</v>
          </cell>
          <cell r="F864" t="str">
            <v>Уголок (6182) фиксирующий для UA-100 А</v>
          </cell>
          <cell r="G864">
            <v>74.569999999999993</v>
          </cell>
          <cell r="H864" t="str">
            <v>RUB</v>
          </cell>
          <cell r="I864">
            <v>1</v>
          </cell>
          <cell r="J864" t="str">
            <v>ШТ</v>
          </cell>
          <cell r="K864">
            <v>43070</v>
          </cell>
        </row>
        <row r="865">
          <cell r="E865">
            <v>513775</v>
          </cell>
          <cell r="F865" t="str">
            <v>Ремкомплект для воздушного крана</v>
          </cell>
          <cell r="G865">
            <v>135.08000000000001</v>
          </cell>
          <cell r="H865" t="str">
            <v>RUB</v>
          </cell>
          <cell r="I865">
            <v>1</v>
          </cell>
          <cell r="J865" t="str">
            <v>ШТ</v>
          </cell>
          <cell r="K865">
            <v>43157</v>
          </cell>
        </row>
        <row r="866">
          <cell r="E866">
            <v>514913</v>
          </cell>
          <cell r="F866" t="str">
            <v>Полимер Финиш 20 кг (48)</v>
          </cell>
          <cell r="G866">
            <v>446.5</v>
          </cell>
          <cell r="H866" t="str">
            <v>RUB</v>
          </cell>
          <cell r="I866">
            <v>1</v>
          </cell>
          <cell r="J866" t="str">
            <v>ШТ</v>
          </cell>
          <cell r="K866">
            <v>43206</v>
          </cell>
        </row>
        <row r="867">
          <cell r="E867">
            <v>516077</v>
          </cell>
          <cell r="F867" t="str">
            <v>Профиль ПС C3 3000х75х50х06 (8/96) синий</v>
          </cell>
          <cell r="G867">
            <v>195.94</v>
          </cell>
          <cell r="H867" t="str">
            <v>RUB</v>
          </cell>
          <cell r="I867">
            <v>1</v>
          </cell>
          <cell r="J867" t="str">
            <v>М</v>
          </cell>
          <cell r="K867">
            <v>42998</v>
          </cell>
        </row>
        <row r="868">
          <cell r="E868">
            <v>518571</v>
          </cell>
          <cell r="F868" t="str">
            <v>Диамант Шуба 1,5 25кг (36)</v>
          </cell>
          <cell r="G868">
            <v>380.84</v>
          </cell>
          <cell r="H868" t="str">
            <v>RUB</v>
          </cell>
          <cell r="I868">
            <v>1</v>
          </cell>
          <cell r="J868" t="str">
            <v>ШТ</v>
          </cell>
          <cell r="K868">
            <v>43206</v>
          </cell>
        </row>
        <row r="869">
          <cell r="E869">
            <v>518572</v>
          </cell>
          <cell r="F869" t="str">
            <v>Диамант Шуба 3,0мм 25 кг (36)</v>
          </cell>
          <cell r="G869">
            <v>330.94</v>
          </cell>
          <cell r="H869" t="str">
            <v>RUB</v>
          </cell>
          <cell r="I869">
            <v>1</v>
          </cell>
          <cell r="J869" t="str">
            <v>ШТ</v>
          </cell>
          <cell r="K869">
            <v>43206</v>
          </cell>
        </row>
        <row r="870">
          <cell r="E870">
            <v>518677</v>
          </cell>
          <cell r="F870" t="str">
            <v>Диамант Короед 2,5 25КГ (36)</v>
          </cell>
          <cell r="G870">
            <v>330.94</v>
          </cell>
          <cell r="H870" t="str">
            <v>RUB</v>
          </cell>
          <cell r="I870">
            <v>1</v>
          </cell>
          <cell r="J870" t="str">
            <v>ШТ</v>
          </cell>
          <cell r="K870">
            <v>43206</v>
          </cell>
        </row>
        <row r="871">
          <cell r="E871">
            <v>518678</v>
          </cell>
          <cell r="F871" t="str">
            <v>Диамант Короед 1,5 25КГ (36)</v>
          </cell>
          <cell r="G871">
            <v>330.94</v>
          </cell>
          <cell r="H871" t="str">
            <v>RUB</v>
          </cell>
          <cell r="I871">
            <v>1</v>
          </cell>
          <cell r="J871" t="str">
            <v>ШТ</v>
          </cell>
          <cell r="K871">
            <v>43206</v>
          </cell>
        </row>
        <row r="872">
          <cell r="E872">
            <v>520033</v>
          </cell>
          <cell r="F872" t="str">
            <v>Дихтунгсбанд 70 мм. 30м (12) серый</v>
          </cell>
          <cell r="G872">
            <v>176.61</v>
          </cell>
          <cell r="H872" t="str">
            <v>RUB</v>
          </cell>
          <cell r="I872">
            <v>1</v>
          </cell>
          <cell r="J872" t="str">
            <v>ШТ</v>
          </cell>
          <cell r="K872">
            <v>43070</v>
          </cell>
        </row>
        <row r="873">
          <cell r="E873">
            <v>520035</v>
          </cell>
          <cell r="F873" t="str">
            <v>Дихтунгсбанд 50мм 30м (12) серый</v>
          </cell>
          <cell r="G873">
            <v>127.46</v>
          </cell>
          <cell r="H873" t="str">
            <v>RUB</v>
          </cell>
          <cell r="I873">
            <v>1</v>
          </cell>
          <cell r="J873" t="str">
            <v>ШТ</v>
          </cell>
          <cell r="K873">
            <v>43070</v>
          </cell>
        </row>
        <row r="874">
          <cell r="E874">
            <v>520038</v>
          </cell>
          <cell r="F874" t="str">
            <v>Дихтунгсбанд 30мм 30м (24) серый</v>
          </cell>
          <cell r="G874">
            <v>77.290000000000006</v>
          </cell>
          <cell r="H874" t="str">
            <v>RUB</v>
          </cell>
          <cell r="I874">
            <v>1</v>
          </cell>
          <cell r="J874" t="str">
            <v>ШТ</v>
          </cell>
          <cell r="K874">
            <v>43070</v>
          </cell>
        </row>
        <row r="875">
          <cell r="E875">
            <v>520040</v>
          </cell>
          <cell r="F875" t="str">
            <v>Дихтунгсбанд 95мм 30м (6) серый</v>
          </cell>
          <cell r="G875">
            <v>242.17</v>
          </cell>
          <cell r="H875" t="str">
            <v>RUB</v>
          </cell>
          <cell r="I875">
            <v>1</v>
          </cell>
          <cell r="J875" t="str">
            <v>ШТ</v>
          </cell>
          <cell r="K875">
            <v>43070</v>
          </cell>
        </row>
        <row r="876">
          <cell r="E876">
            <v>521131</v>
          </cell>
          <cell r="F876" t="str">
            <v>Скоба C-1 для ПГП (200)</v>
          </cell>
          <cell r="G876">
            <v>6.73</v>
          </cell>
          <cell r="H876" t="str">
            <v>RUB</v>
          </cell>
          <cell r="I876">
            <v>1</v>
          </cell>
          <cell r="J876" t="str">
            <v>ШТ</v>
          </cell>
          <cell r="K876">
            <v>43070</v>
          </cell>
        </row>
        <row r="877">
          <cell r="E877">
            <v>523277</v>
          </cell>
          <cell r="F877" t="str">
            <v>Шпатель для шпаклевания 600 мм (пластик)</v>
          </cell>
          <cell r="G877">
            <v>1053.98</v>
          </cell>
          <cell r="H877" t="str">
            <v>RUB</v>
          </cell>
          <cell r="I877">
            <v>1</v>
          </cell>
          <cell r="J877" t="str">
            <v>ШТ</v>
          </cell>
          <cell r="K877">
            <v>43070</v>
          </cell>
        </row>
        <row r="878">
          <cell r="E878">
            <v>523283</v>
          </cell>
          <cell r="F878" t="str">
            <v>Шпатель нерж широкий 100см</v>
          </cell>
          <cell r="G878">
            <v>6816.98</v>
          </cell>
          <cell r="H878" t="str">
            <v>RUB</v>
          </cell>
          <cell r="I878">
            <v>1</v>
          </cell>
          <cell r="J878" t="str">
            <v>ШТ</v>
          </cell>
          <cell r="K878">
            <v>43070</v>
          </cell>
        </row>
        <row r="879">
          <cell r="E879">
            <v>523285</v>
          </cell>
          <cell r="F879" t="str">
            <v>Шпатель нерж широкий 80см</v>
          </cell>
          <cell r="G879">
            <v>5475.05</v>
          </cell>
          <cell r="H879" t="str">
            <v>RUB</v>
          </cell>
          <cell r="I879">
            <v>1</v>
          </cell>
          <cell r="J879" t="str">
            <v>ШТ</v>
          </cell>
          <cell r="K879">
            <v>43070</v>
          </cell>
        </row>
        <row r="880">
          <cell r="E880">
            <v>523288</v>
          </cell>
          <cell r="F880" t="str">
            <v>Просекатель для КНАУФ-профилей</v>
          </cell>
          <cell r="G880">
            <v>4988.22</v>
          </cell>
          <cell r="H880" t="str">
            <v>RUB</v>
          </cell>
          <cell r="I880">
            <v>1</v>
          </cell>
          <cell r="J880" t="str">
            <v>ШТ</v>
          </cell>
          <cell r="K880">
            <v>43070</v>
          </cell>
        </row>
        <row r="881">
          <cell r="E881">
            <v>523290</v>
          </cell>
          <cell r="F881" t="str">
            <v>Клещи д/скрепления проф ПС и ПН усиленны</v>
          </cell>
          <cell r="G881">
            <v>4478.29</v>
          </cell>
          <cell r="H881" t="str">
            <v>RUB</v>
          </cell>
          <cell r="I881">
            <v>1</v>
          </cell>
          <cell r="J881" t="str">
            <v>ШТ</v>
          </cell>
          <cell r="K881">
            <v>43070</v>
          </cell>
        </row>
        <row r="882">
          <cell r="E882">
            <v>523292</v>
          </cell>
          <cell r="F882" t="str">
            <v>Шпатель -250мм</v>
          </cell>
          <cell r="G882">
            <v>733.69</v>
          </cell>
          <cell r="H882" t="str">
            <v>RUB</v>
          </cell>
          <cell r="I882">
            <v>1</v>
          </cell>
          <cell r="J882" t="str">
            <v>ШТ</v>
          </cell>
          <cell r="K882">
            <v>43070</v>
          </cell>
        </row>
        <row r="883">
          <cell r="E883">
            <v>523293</v>
          </cell>
          <cell r="F883" t="str">
            <v>Шпатель 125 мм</v>
          </cell>
          <cell r="G883">
            <v>687.14</v>
          </cell>
          <cell r="H883" t="str">
            <v>RUB</v>
          </cell>
          <cell r="I883">
            <v>1</v>
          </cell>
          <cell r="J883" t="str">
            <v>ШТ</v>
          </cell>
          <cell r="K883">
            <v>43070</v>
          </cell>
        </row>
        <row r="884">
          <cell r="E884">
            <v>523297</v>
          </cell>
          <cell r="F884" t="str">
            <v>Распорка 1600х2900 мм</v>
          </cell>
          <cell r="G884">
            <v>1969.48</v>
          </cell>
          <cell r="H884" t="str">
            <v>RUB</v>
          </cell>
          <cell r="I884">
            <v>1</v>
          </cell>
          <cell r="J884" t="str">
            <v>ШТ</v>
          </cell>
          <cell r="K884">
            <v>43070</v>
          </cell>
        </row>
        <row r="885">
          <cell r="E885">
            <v>523298</v>
          </cell>
          <cell r="F885" t="str">
            <v>Рашпельхобель 257 мм</v>
          </cell>
          <cell r="G885">
            <v>1053.51</v>
          </cell>
          <cell r="H885" t="str">
            <v>RUB</v>
          </cell>
          <cell r="I885">
            <v>1</v>
          </cell>
          <cell r="J885" t="str">
            <v>ШТ</v>
          </cell>
          <cell r="K885">
            <v>43070</v>
          </cell>
        </row>
        <row r="886">
          <cell r="E886">
            <v>523306</v>
          </cell>
          <cell r="F886" t="str">
            <v>Резак панельный 600 мм</v>
          </cell>
          <cell r="G886">
            <v>24422.1</v>
          </cell>
          <cell r="H886" t="str">
            <v>RUB</v>
          </cell>
          <cell r="I886">
            <v>1</v>
          </cell>
          <cell r="J886" t="str">
            <v>ШТ</v>
          </cell>
          <cell r="K886">
            <v>42367</v>
          </cell>
        </row>
        <row r="887">
          <cell r="E887">
            <v>523310</v>
          </cell>
          <cell r="F887" t="str">
            <v>Резак узкий Штрейфентреннер 150 мм</v>
          </cell>
          <cell r="G887">
            <v>3652.17</v>
          </cell>
          <cell r="H887" t="str">
            <v>RUB</v>
          </cell>
          <cell r="I887">
            <v>1</v>
          </cell>
          <cell r="J887" t="str">
            <v>ШТ</v>
          </cell>
          <cell r="K887">
            <v>43070</v>
          </cell>
        </row>
        <row r="888">
          <cell r="E888">
            <v>523326</v>
          </cell>
          <cell r="F888" t="str">
            <v>Ножницы по металлу универсальные</v>
          </cell>
          <cell r="G888">
            <v>1065.08</v>
          </cell>
          <cell r="H888" t="str">
            <v>RUB</v>
          </cell>
          <cell r="I888">
            <v>1</v>
          </cell>
          <cell r="J888" t="str">
            <v>ШТ</v>
          </cell>
          <cell r="K888">
            <v>43070</v>
          </cell>
        </row>
        <row r="889">
          <cell r="E889">
            <v>525129</v>
          </cell>
          <cell r="F889" t="str">
            <v>Аквапанель Универсальная2400х900х6(100)</v>
          </cell>
          <cell r="G889">
            <v>350</v>
          </cell>
          <cell r="H889" t="str">
            <v>RUB</v>
          </cell>
          <cell r="I889">
            <v>1</v>
          </cell>
          <cell r="J889" t="str">
            <v>М2</v>
          </cell>
          <cell r="K889">
            <v>43070</v>
          </cell>
        </row>
        <row r="890">
          <cell r="E890">
            <v>525131</v>
          </cell>
          <cell r="F890" t="str">
            <v>Аквапанель Универсальная 2400x900x8 (80)</v>
          </cell>
          <cell r="G890">
            <v>437.5</v>
          </cell>
          <cell r="H890" t="str">
            <v>RUB</v>
          </cell>
          <cell r="I890">
            <v>1</v>
          </cell>
          <cell r="J890" t="str">
            <v>М2</v>
          </cell>
          <cell r="K890">
            <v>43070</v>
          </cell>
        </row>
        <row r="891">
          <cell r="E891">
            <v>526014</v>
          </cell>
          <cell r="F891" t="str">
            <v>Муфта обжимная D-насоса оцинкованная</v>
          </cell>
          <cell r="G891">
            <v>5186.45</v>
          </cell>
          <cell r="H891" t="str">
            <v>RUB</v>
          </cell>
          <cell r="I891">
            <v>1</v>
          </cell>
          <cell r="J891" t="str">
            <v>ШТ</v>
          </cell>
          <cell r="K891">
            <v>43157</v>
          </cell>
        </row>
        <row r="892">
          <cell r="E892">
            <v>526294</v>
          </cell>
          <cell r="F892" t="str">
            <v>Шуруп ГКЛ+мет SB 3,5x35 со сверлом(1000)</v>
          </cell>
          <cell r="G892">
            <v>413.78</v>
          </cell>
          <cell r="H892" t="str">
            <v>RUB</v>
          </cell>
          <cell r="I892">
            <v>1</v>
          </cell>
          <cell r="J892" t="str">
            <v>ПАЧ</v>
          </cell>
          <cell r="K892">
            <v>43070</v>
          </cell>
        </row>
        <row r="893">
          <cell r="E893">
            <v>527583</v>
          </cell>
          <cell r="F893" t="str">
            <v>Дюбель с шурупом 6х60 (150)</v>
          </cell>
          <cell r="G893">
            <v>132.74</v>
          </cell>
          <cell r="H893" t="str">
            <v>RUB</v>
          </cell>
          <cell r="I893">
            <v>1</v>
          </cell>
          <cell r="J893" t="str">
            <v>ПАЧ</v>
          </cell>
          <cell r="K893">
            <v>43070</v>
          </cell>
        </row>
        <row r="894">
          <cell r="E894">
            <v>531453</v>
          </cell>
          <cell r="F894" t="str">
            <v>Машина штукатурная SWING LFC-400Vairless</v>
          </cell>
          <cell r="G894">
            <v>563185.64</v>
          </cell>
          <cell r="H894" t="str">
            <v>RUB</v>
          </cell>
          <cell r="I894">
            <v>1</v>
          </cell>
          <cell r="J894" t="str">
            <v>ШТ</v>
          </cell>
          <cell r="K894">
            <v>42712</v>
          </cell>
        </row>
        <row r="895">
          <cell r="E895">
            <v>534159</v>
          </cell>
          <cell r="F895" t="str">
            <v>BOARDMASTER 2750 SMART</v>
          </cell>
          <cell r="G895">
            <v>1370600.17</v>
          </cell>
          <cell r="H895" t="str">
            <v>RUB</v>
          </cell>
          <cell r="I895">
            <v>1</v>
          </cell>
          <cell r="J895" t="str">
            <v>ШТ</v>
          </cell>
          <cell r="K895">
            <v>42800</v>
          </cell>
        </row>
        <row r="896">
          <cell r="E896">
            <v>535940</v>
          </cell>
          <cell r="F896" t="str">
            <v>Аквапанель Универсальная 1200x900x8(80)</v>
          </cell>
          <cell r="G896">
            <v>437.5</v>
          </cell>
          <cell r="H896" t="str">
            <v>RUB</v>
          </cell>
          <cell r="I896">
            <v>1</v>
          </cell>
          <cell r="J896" t="str">
            <v>М2</v>
          </cell>
          <cell r="K896">
            <v>43070</v>
          </cell>
        </row>
        <row r="897">
          <cell r="E897">
            <v>535941</v>
          </cell>
          <cell r="F897" t="str">
            <v>Аквапанель Универсальная 1200X900X6(100)</v>
          </cell>
          <cell r="G897">
            <v>350</v>
          </cell>
          <cell r="H897" t="str">
            <v>RUB</v>
          </cell>
          <cell r="I897">
            <v>1</v>
          </cell>
          <cell r="J897" t="str">
            <v>М2</v>
          </cell>
          <cell r="K897">
            <v>43070</v>
          </cell>
        </row>
        <row r="898">
          <cell r="E898">
            <v>537456</v>
          </cell>
          <cell r="F898" t="str">
            <v>Флизен МАКС 25кг (36)</v>
          </cell>
          <cell r="G898">
            <v>292.61</v>
          </cell>
          <cell r="H898" t="str">
            <v>RUB</v>
          </cell>
          <cell r="I898">
            <v>1</v>
          </cell>
          <cell r="J898" t="str">
            <v>ШТ</v>
          </cell>
          <cell r="K898">
            <v>43206</v>
          </cell>
        </row>
        <row r="899">
          <cell r="E899">
            <v>538910</v>
          </cell>
          <cell r="F899" t="str">
            <v>ГКЛ А ПЛУК 1500х1200х10 (66)</v>
          </cell>
          <cell r="G899">
            <v>85.9</v>
          </cell>
          <cell r="H899" t="str">
            <v>RUB</v>
          </cell>
          <cell r="I899">
            <v>1</v>
          </cell>
          <cell r="J899" t="str">
            <v>М2</v>
          </cell>
          <cell r="K899">
            <v>43070</v>
          </cell>
        </row>
        <row r="900">
          <cell r="E900">
            <v>539220</v>
          </cell>
          <cell r="F900" t="str">
            <v>Вал очистителя БИОНИК G4 оцинкованный</v>
          </cell>
          <cell r="G900">
            <v>918.43</v>
          </cell>
          <cell r="H900" t="str">
            <v>RUB</v>
          </cell>
          <cell r="I900">
            <v>1</v>
          </cell>
          <cell r="J900" t="str">
            <v>ШТ</v>
          </cell>
          <cell r="K900">
            <v>43157</v>
          </cell>
        </row>
        <row r="901">
          <cell r="E901">
            <v>539672</v>
          </cell>
          <cell r="F901" t="str">
            <v>Спираль смесительная BIONIK для G4</v>
          </cell>
          <cell r="G901">
            <v>3241.53</v>
          </cell>
          <cell r="H901" t="str">
            <v>RUB</v>
          </cell>
          <cell r="I901">
            <v>1</v>
          </cell>
          <cell r="J901" t="str">
            <v>ШТ</v>
          </cell>
          <cell r="K901">
            <v>43157</v>
          </cell>
        </row>
        <row r="902">
          <cell r="E902">
            <v>540952</v>
          </cell>
          <cell r="F902" t="str">
            <v>Спираль смес. BIONIK RITMO XL</v>
          </cell>
          <cell r="G902">
            <v>8103.81</v>
          </cell>
          <cell r="H902" t="str">
            <v>RUB</v>
          </cell>
          <cell r="I902">
            <v>1</v>
          </cell>
          <cell r="J902" t="str">
            <v>ШТ</v>
          </cell>
          <cell r="K902">
            <v>43157</v>
          </cell>
        </row>
        <row r="903">
          <cell r="E903">
            <v>541688</v>
          </cell>
          <cell r="F903" t="str">
            <v>Профиль ПН С3 3000х75х40х06(8/120)син</v>
          </cell>
          <cell r="G903">
            <v>168.55</v>
          </cell>
          <cell r="H903" t="str">
            <v>RUB</v>
          </cell>
          <cell r="I903">
            <v>1</v>
          </cell>
          <cell r="J903" t="str">
            <v>М</v>
          </cell>
          <cell r="K903">
            <v>42998</v>
          </cell>
        </row>
        <row r="904">
          <cell r="E904">
            <v>541689</v>
          </cell>
          <cell r="F904" t="str">
            <v>Профиль ПН C3 3000х28х27х06 (16/336)син</v>
          </cell>
          <cell r="G904">
            <v>90.73</v>
          </cell>
          <cell r="H904" t="str">
            <v>RUB</v>
          </cell>
          <cell r="I904">
            <v>1</v>
          </cell>
          <cell r="J904" t="str">
            <v>М</v>
          </cell>
          <cell r="K904">
            <v>42998</v>
          </cell>
        </row>
        <row r="905">
          <cell r="E905">
            <v>541691</v>
          </cell>
          <cell r="F905" t="str">
            <v>Профиль ПП 3000х60х27х06 (10/180) синий</v>
          </cell>
          <cell r="G905">
            <v>135.66</v>
          </cell>
          <cell r="H905" t="str">
            <v>RUB</v>
          </cell>
          <cell r="I905">
            <v>1</v>
          </cell>
          <cell r="J905" t="str">
            <v>М</v>
          </cell>
          <cell r="K905">
            <v>42998</v>
          </cell>
        </row>
        <row r="906">
          <cell r="E906">
            <v>541693</v>
          </cell>
          <cell r="F906" t="str">
            <v>Подвес прямой C3 60x30x125 (100) синий</v>
          </cell>
          <cell r="G906">
            <v>2843.11</v>
          </cell>
          <cell r="H906" t="str">
            <v>RUB</v>
          </cell>
          <cell r="I906">
            <v>1</v>
          </cell>
          <cell r="J906" t="str">
            <v>КОР</v>
          </cell>
          <cell r="K906">
            <v>42998</v>
          </cell>
        </row>
        <row r="907">
          <cell r="E907">
            <v>541695</v>
          </cell>
          <cell r="F907" t="str">
            <v>Соединитель двухуровн C3 60x27(100) син</v>
          </cell>
          <cell r="G907">
            <v>2214.54</v>
          </cell>
          <cell r="H907" t="str">
            <v>RUB</v>
          </cell>
          <cell r="I907">
            <v>1</v>
          </cell>
          <cell r="J907" t="str">
            <v>ПАЧ</v>
          </cell>
          <cell r="K907">
            <v>42998</v>
          </cell>
        </row>
        <row r="908">
          <cell r="E908">
            <v>541696</v>
          </cell>
          <cell r="F908" t="str">
            <v>Удлинитель профиля 60х27 (100) синий</v>
          </cell>
          <cell r="G908">
            <v>2034.34</v>
          </cell>
          <cell r="H908" t="str">
            <v>RUB</v>
          </cell>
          <cell r="I908">
            <v>1</v>
          </cell>
          <cell r="J908" t="str">
            <v>ПАЧ</v>
          </cell>
          <cell r="K908">
            <v>42998</v>
          </cell>
        </row>
        <row r="909">
          <cell r="E909">
            <v>542181</v>
          </cell>
          <cell r="F909" t="str">
            <v>Мультигрунд 10 кг (48)</v>
          </cell>
          <cell r="G909">
            <v>682.89</v>
          </cell>
          <cell r="H909" t="str">
            <v>RUB</v>
          </cell>
          <cell r="I909">
            <v>1</v>
          </cell>
          <cell r="J909" t="str">
            <v>ШТ</v>
          </cell>
          <cell r="K909">
            <v>43206</v>
          </cell>
        </row>
        <row r="910">
          <cell r="E910">
            <v>542199</v>
          </cell>
          <cell r="F910" t="str">
            <v>Миттельгрунд 10 кг (48)</v>
          </cell>
          <cell r="G910">
            <v>1510.24</v>
          </cell>
          <cell r="H910" t="str">
            <v>RUB</v>
          </cell>
          <cell r="I910">
            <v>1</v>
          </cell>
          <cell r="J910" t="str">
            <v>ШТ</v>
          </cell>
          <cell r="K910">
            <v>43206</v>
          </cell>
        </row>
        <row r="911">
          <cell r="E911">
            <v>542284</v>
          </cell>
          <cell r="F911" t="str">
            <v>Вал очистителя BIONIK RITMO XL</v>
          </cell>
          <cell r="G911">
            <v>1296.6099999999999</v>
          </cell>
          <cell r="H911" t="str">
            <v>RUB</v>
          </cell>
          <cell r="I911">
            <v>1</v>
          </cell>
          <cell r="J911" t="str">
            <v>ШТ</v>
          </cell>
          <cell r="K911">
            <v>43157</v>
          </cell>
        </row>
        <row r="912">
          <cell r="E912">
            <v>542526</v>
          </cell>
          <cell r="F912" t="str">
            <v>Насос растворный ZP 3 M FC-230V</v>
          </cell>
          <cell r="G912">
            <v>518644.08</v>
          </cell>
          <cell r="H912" t="str">
            <v>RUB</v>
          </cell>
          <cell r="I912">
            <v>1</v>
          </cell>
          <cell r="J912" t="str">
            <v>ШТ</v>
          </cell>
          <cell r="K912">
            <v>43157</v>
          </cell>
        </row>
        <row r="913">
          <cell r="E913">
            <v>542527</v>
          </cell>
          <cell r="F913" t="str">
            <v>Насос растворный ZP 3 M FC-400V</v>
          </cell>
          <cell r="G913">
            <v>540254.25</v>
          </cell>
          <cell r="H913" t="str">
            <v>RUB</v>
          </cell>
          <cell r="I913">
            <v>1</v>
          </cell>
          <cell r="J913" t="str">
            <v>ШТ</v>
          </cell>
          <cell r="K913">
            <v>43157</v>
          </cell>
        </row>
        <row r="914">
          <cell r="E914">
            <v>545056</v>
          </cell>
          <cell r="F914" t="str">
            <v>Мульти-финиш Цемент белый 25 кг (36)</v>
          </cell>
          <cell r="G914">
            <v>416.96</v>
          </cell>
          <cell r="H914" t="str">
            <v>RUB</v>
          </cell>
          <cell r="I914">
            <v>1</v>
          </cell>
          <cell r="J914" t="str">
            <v>ШТ</v>
          </cell>
          <cell r="K914">
            <v>43206</v>
          </cell>
        </row>
        <row r="915">
          <cell r="E915">
            <v>546848</v>
          </cell>
          <cell r="F915" t="str">
            <v>КСЛВ ПК 1200х600х10 (140)</v>
          </cell>
          <cell r="G915">
            <v>150.62</v>
          </cell>
          <cell r="H915" t="str">
            <v>RUB</v>
          </cell>
          <cell r="I915">
            <v>1</v>
          </cell>
          <cell r="J915" t="str">
            <v>М2</v>
          </cell>
          <cell r="K915">
            <v>43070</v>
          </cell>
        </row>
        <row r="916">
          <cell r="E916">
            <v>547826</v>
          </cell>
          <cell r="F916" t="str">
            <v>Мультигрунд 5 кг (54)</v>
          </cell>
          <cell r="G916">
            <v>393.98</v>
          </cell>
          <cell r="H916" t="str">
            <v>RUB</v>
          </cell>
          <cell r="I916">
            <v>1</v>
          </cell>
          <cell r="J916" t="str">
            <v>ШТ</v>
          </cell>
          <cell r="K916">
            <v>43206</v>
          </cell>
        </row>
        <row r="917">
          <cell r="E917">
            <v>548206</v>
          </cell>
          <cell r="F917" t="str">
            <v>ГСП-DFH3IR  ПЛУК 2500 1200 12,5 (38)</v>
          </cell>
          <cell r="G917">
            <v>157.59</v>
          </cell>
          <cell r="H917" t="str">
            <v>RUB</v>
          </cell>
          <cell r="I917">
            <v>1</v>
          </cell>
          <cell r="J917" t="str">
            <v>М2</v>
          </cell>
          <cell r="K917">
            <v>43206</v>
          </cell>
        </row>
        <row r="918">
          <cell r="E918">
            <v>548783</v>
          </cell>
          <cell r="F918" t="str">
            <v>Подвес Нониус верхняя часть 200(100) А</v>
          </cell>
          <cell r="G918">
            <v>847.36</v>
          </cell>
          <cell r="H918" t="str">
            <v>RUB</v>
          </cell>
          <cell r="I918">
            <v>1</v>
          </cell>
          <cell r="J918" t="str">
            <v>ПАЧ</v>
          </cell>
          <cell r="K918">
            <v>43206</v>
          </cell>
        </row>
        <row r="919">
          <cell r="E919">
            <v>548788</v>
          </cell>
          <cell r="F919" t="str">
            <v>Шплинт Нониус (100) А</v>
          </cell>
          <cell r="G919">
            <v>533.61</v>
          </cell>
          <cell r="H919" t="str">
            <v>RUB</v>
          </cell>
          <cell r="I919">
            <v>1</v>
          </cell>
          <cell r="J919" t="str">
            <v>ПАЧ</v>
          </cell>
          <cell r="K919">
            <v>43070</v>
          </cell>
        </row>
        <row r="920">
          <cell r="E920">
            <v>548791</v>
          </cell>
          <cell r="F920" t="str">
            <v>Подвес Нониус верхняя часть 500 (50) А</v>
          </cell>
          <cell r="G920">
            <v>755.34</v>
          </cell>
          <cell r="H920" t="str">
            <v>RUB</v>
          </cell>
          <cell r="I920">
            <v>1</v>
          </cell>
          <cell r="J920" t="str">
            <v>ПАЧ</v>
          </cell>
          <cell r="K920">
            <v>43206</v>
          </cell>
        </row>
        <row r="921">
          <cell r="E921">
            <v>548793</v>
          </cell>
          <cell r="F921" t="str">
            <v>Подвес Нониус верхняя часть 600 (50) А</v>
          </cell>
          <cell r="G921">
            <v>873.85</v>
          </cell>
          <cell r="H921" t="str">
            <v>RUB</v>
          </cell>
          <cell r="I921">
            <v>1</v>
          </cell>
          <cell r="J921" t="str">
            <v>ПАЧ</v>
          </cell>
          <cell r="K921">
            <v>43206</v>
          </cell>
        </row>
        <row r="922">
          <cell r="E922">
            <v>548795</v>
          </cell>
          <cell r="F922" t="str">
            <v>Подвес Нониус верхняя часть 700 (50) А</v>
          </cell>
          <cell r="G922">
            <v>977.13</v>
          </cell>
          <cell r="H922" t="str">
            <v>RUB</v>
          </cell>
          <cell r="I922">
            <v>1</v>
          </cell>
          <cell r="J922" t="str">
            <v>ПАЧ</v>
          </cell>
          <cell r="K922">
            <v>43206</v>
          </cell>
        </row>
        <row r="923">
          <cell r="E923">
            <v>548984</v>
          </cell>
          <cell r="F923" t="str">
            <v>Подвес Нониус нижняя часть (50) А</v>
          </cell>
          <cell r="G923">
            <v>679.23</v>
          </cell>
          <cell r="H923" t="str">
            <v>RUB</v>
          </cell>
          <cell r="I923">
            <v>1</v>
          </cell>
          <cell r="J923" t="str">
            <v>ПАЧ</v>
          </cell>
          <cell r="K923">
            <v>43206</v>
          </cell>
        </row>
        <row r="924">
          <cell r="E924">
            <v>548988</v>
          </cell>
          <cell r="F924" t="str">
            <v>Соединитель Нониус (100) А</v>
          </cell>
          <cell r="G924">
            <v>402.51</v>
          </cell>
          <cell r="H924" t="str">
            <v>RUB</v>
          </cell>
          <cell r="I924">
            <v>1</v>
          </cell>
          <cell r="J924" t="str">
            <v>ПАЧ</v>
          </cell>
          <cell r="K924">
            <v>43206</v>
          </cell>
        </row>
        <row r="925">
          <cell r="E925">
            <v>550409</v>
          </cell>
          <cell r="F925" t="str">
            <v>Мультигрунд 10 кг (33)</v>
          </cell>
          <cell r="G925">
            <v>682.89</v>
          </cell>
          <cell r="H925" t="str">
            <v>RUB</v>
          </cell>
          <cell r="I925">
            <v>1</v>
          </cell>
          <cell r="J925" t="str">
            <v>ШТ</v>
          </cell>
          <cell r="K925">
            <v>43206</v>
          </cell>
        </row>
        <row r="926">
          <cell r="E926">
            <v>550514</v>
          </cell>
          <cell r="F926" t="str">
            <v>Миттельгрунд 10 кг (33)</v>
          </cell>
          <cell r="G926">
            <v>1510.24</v>
          </cell>
          <cell r="H926" t="str">
            <v>RUB</v>
          </cell>
          <cell r="I926">
            <v>1</v>
          </cell>
          <cell r="J926" t="str">
            <v>ШТ</v>
          </cell>
          <cell r="K926">
            <v>43206</v>
          </cell>
        </row>
        <row r="927">
          <cell r="E927">
            <v>550529</v>
          </cell>
          <cell r="F927" t="str">
            <v>Декоргрунд 10 кг (33)</v>
          </cell>
          <cell r="G927">
            <v>625</v>
          </cell>
          <cell r="H927" t="str">
            <v>RUB</v>
          </cell>
          <cell r="I927">
            <v>1</v>
          </cell>
          <cell r="J927" t="str">
            <v>ШТ</v>
          </cell>
          <cell r="K927">
            <v>43230</v>
          </cell>
        </row>
        <row r="928">
          <cell r="E928">
            <v>578535</v>
          </cell>
          <cell r="F928" t="str">
            <v>Спираль смес. BIONIK RITMO powercoat</v>
          </cell>
          <cell r="G928">
            <v>6266.95</v>
          </cell>
          <cell r="H928" t="str">
            <v>RUB</v>
          </cell>
          <cell r="I928">
            <v>1</v>
          </cell>
          <cell r="J928" t="str">
            <v>ШТ</v>
          </cell>
          <cell r="K928">
            <v>43157</v>
          </cell>
        </row>
        <row r="929">
          <cell r="E929">
            <v>578974</v>
          </cell>
          <cell r="F929" t="str">
            <v>Вал очистителя BIONIK RITMO</v>
          </cell>
          <cell r="G929">
            <v>810.38</v>
          </cell>
          <cell r="H929" t="str">
            <v>RUB</v>
          </cell>
          <cell r="I929">
            <v>1</v>
          </cell>
          <cell r="J929" t="str">
            <v>ШТ</v>
          </cell>
          <cell r="K929">
            <v>43157</v>
          </cell>
        </row>
        <row r="930">
          <cell r="E930">
            <v>579772</v>
          </cell>
          <cell r="F930" t="str">
            <v>Айсберг 30кг (40)</v>
          </cell>
          <cell r="G930">
            <v>253.75</v>
          </cell>
          <cell r="H930" t="str">
            <v>RUB</v>
          </cell>
          <cell r="I930">
            <v>1</v>
          </cell>
          <cell r="J930" t="str">
            <v>ШТ</v>
          </cell>
          <cell r="K930">
            <v>43070</v>
          </cell>
        </row>
        <row r="931">
          <cell r="E931">
            <v>581049</v>
          </cell>
          <cell r="F931" t="str">
            <v>Ротбанд 5кг ПЭ(108)</v>
          </cell>
          <cell r="G931">
            <v>124.59</v>
          </cell>
          <cell r="H931" t="str">
            <v>RUB</v>
          </cell>
          <cell r="I931">
            <v>1</v>
          </cell>
          <cell r="J931" t="str">
            <v>ШТ</v>
          </cell>
          <cell r="K931">
            <v>43206</v>
          </cell>
        </row>
        <row r="932">
          <cell r="E932">
            <v>581053</v>
          </cell>
          <cell r="F932" t="str">
            <v>Фуген 5 кг ПЭ (108)</v>
          </cell>
          <cell r="G932">
            <v>115.75</v>
          </cell>
          <cell r="H932" t="str">
            <v>RUB</v>
          </cell>
          <cell r="I932">
            <v>1</v>
          </cell>
          <cell r="J932" t="str">
            <v>ШТ</v>
          </cell>
          <cell r="K932">
            <v>43206</v>
          </cell>
        </row>
        <row r="933">
          <cell r="E933">
            <v>581404</v>
          </cell>
          <cell r="F933" t="str">
            <v>Гипсовое вяжущее 5 кг (108)</v>
          </cell>
          <cell r="G933">
            <v>55.65</v>
          </cell>
          <cell r="H933" t="str">
            <v>RUB</v>
          </cell>
          <cell r="I933">
            <v>1</v>
          </cell>
          <cell r="J933" t="str">
            <v>ШТ</v>
          </cell>
          <cell r="K933">
            <v>43206</v>
          </cell>
        </row>
        <row r="934">
          <cell r="E934">
            <v>581407</v>
          </cell>
          <cell r="F934" t="str">
            <v>Гипсовое вяжущее 2 кг (270)</v>
          </cell>
          <cell r="G934">
            <v>33.39</v>
          </cell>
          <cell r="H934" t="str">
            <v>RUB</v>
          </cell>
          <cell r="I934">
            <v>1</v>
          </cell>
          <cell r="J934" t="str">
            <v>ШТ</v>
          </cell>
          <cell r="K934">
            <v>43206</v>
          </cell>
        </row>
        <row r="935">
          <cell r="E935">
            <v>582607</v>
          </cell>
          <cell r="F935" t="str">
            <v>МУЛЬТИГРУНД F 5кг (80)</v>
          </cell>
          <cell r="G935">
            <v>393.98</v>
          </cell>
          <cell r="H935" t="str">
            <v>RUB</v>
          </cell>
          <cell r="I935">
            <v>1</v>
          </cell>
          <cell r="J935" t="str">
            <v>ШТ</v>
          </cell>
          <cell r="K935">
            <v>43206</v>
          </cell>
        </row>
        <row r="936">
          <cell r="E936">
            <v>582611</v>
          </cell>
          <cell r="F936" t="str">
            <v>Миттельгрунд F 10 кг (36)</v>
          </cell>
          <cell r="G936">
            <v>1510.24</v>
          </cell>
          <cell r="H936" t="str">
            <v>RUB</v>
          </cell>
          <cell r="I936">
            <v>1</v>
          </cell>
          <cell r="J936" t="str">
            <v>ШТ</v>
          </cell>
          <cell r="K936">
            <v>43206</v>
          </cell>
        </row>
        <row r="937">
          <cell r="E937">
            <v>583379</v>
          </cell>
          <cell r="F937" t="str">
            <v>Мультигрунд F 5 кг (60) RU</v>
          </cell>
          <cell r="G937">
            <v>382.5</v>
          </cell>
          <cell r="H937" t="str">
            <v>RUB</v>
          </cell>
          <cell r="I937">
            <v>1</v>
          </cell>
          <cell r="J937" t="str">
            <v>ШТ</v>
          </cell>
          <cell r="K937">
            <v>43070</v>
          </cell>
        </row>
        <row r="938">
          <cell r="E938">
            <v>584142</v>
          </cell>
          <cell r="F938" t="str">
            <v>Скоба C-1 для ПГП штрих-код</v>
          </cell>
          <cell r="G938">
            <v>7.44</v>
          </cell>
          <cell r="H938" t="str">
            <v>RUB</v>
          </cell>
          <cell r="I938">
            <v>1</v>
          </cell>
          <cell r="J938" t="str">
            <v>ШТ</v>
          </cell>
          <cell r="K938">
            <v>43070</v>
          </cell>
        </row>
        <row r="939">
          <cell r="E939">
            <v>584513</v>
          </cell>
          <cell r="F939" t="str">
            <v>Тифенгрунд F 10 кг (33)</v>
          </cell>
          <cell r="G939">
            <v>627.79</v>
          </cell>
          <cell r="H939" t="str">
            <v>RUB</v>
          </cell>
          <cell r="I939">
            <v>1</v>
          </cell>
          <cell r="J939" t="str">
            <v>ШТ</v>
          </cell>
          <cell r="K939">
            <v>43206</v>
          </cell>
        </row>
        <row r="940">
          <cell r="E940">
            <v>584517</v>
          </cell>
          <cell r="F940" t="str">
            <v>Тифенгрунд F 5 кг (54)</v>
          </cell>
          <cell r="G940">
            <v>318.72000000000003</v>
          </cell>
          <cell r="H940" t="str">
            <v>RUB</v>
          </cell>
          <cell r="I940">
            <v>1</v>
          </cell>
          <cell r="J940" t="str">
            <v>ШТ</v>
          </cell>
          <cell r="K940">
            <v>43206</v>
          </cell>
        </row>
        <row r="941">
          <cell r="E941">
            <v>585222</v>
          </cell>
          <cell r="F941" t="str">
            <v>Миттельгрунд F 10 кг (48)</v>
          </cell>
          <cell r="G941">
            <v>1510.24</v>
          </cell>
          <cell r="H941" t="str">
            <v>RUB</v>
          </cell>
          <cell r="I941">
            <v>1</v>
          </cell>
          <cell r="J941" t="str">
            <v>ШТ</v>
          </cell>
          <cell r="K941">
            <v>43206</v>
          </cell>
        </row>
        <row r="942">
          <cell r="E942">
            <v>585515</v>
          </cell>
          <cell r="F942" t="str">
            <v>Дюбель складыв 10X50 с шурупом 4Х60 (40)</v>
          </cell>
          <cell r="G942">
            <v>80.52</v>
          </cell>
          <cell r="H942" t="str">
            <v>RUB</v>
          </cell>
          <cell r="I942">
            <v>1</v>
          </cell>
          <cell r="J942" t="str">
            <v>ПАЧ</v>
          </cell>
          <cell r="K942">
            <v>43070</v>
          </cell>
        </row>
        <row r="943">
          <cell r="E943">
            <v>585516</v>
          </cell>
          <cell r="F943" t="str">
            <v>Дюбель Молли 4X38 (100)</v>
          </cell>
          <cell r="G943">
            <v>430.8</v>
          </cell>
          <cell r="H943" t="str">
            <v>RUB</v>
          </cell>
          <cell r="I943">
            <v>1</v>
          </cell>
          <cell r="J943" t="str">
            <v>ПАЧ</v>
          </cell>
          <cell r="K943">
            <v>43070</v>
          </cell>
        </row>
        <row r="944">
          <cell r="E944">
            <v>585517</v>
          </cell>
          <cell r="F944" t="str">
            <v>Дюбель Молли 5X65 (50)</v>
          </cell>
          <cell r="G944">
            <v>385.15</v>
          </cell>
          <cell r="H944" t="str">
            <v>RUB</v>
          </cell>
          <cell r="I944">
            <v>1</v>
          </cell>
          <cell r="J944" t="str">
            <v>ПАЧ</v>
          </cell>
          <cell r="K944">
            <v>43070</v>
          </cell>
        </row>
        <row r="945">
          <cell r="E945">
            <v>585518</v>
          </cell>
          <cell r="F945" t="str">
            <v>Дюбель Driva 15X38 c шурупом 4,5X50 (75)</v>
          </cell>
          <cell r="G945">
            <v>393.46</v>
          </cell>
          <cell r="H945" t="str">
            <v>RUB</v>
          </cell>
          <cell r="I945">
            <v>1</v>
          </cell>
          <cell r="J945" t="str">
            <v>ПАЧ</v>
          </cell>
          <cell r="K945">
            <v>43070</v>
          </cell>
        </row>
        <row r="946">
          <cell r="E946">
            <v>585519</v>
          </cell>
          <cell r="F946" t="str">
            <v>Винт 8X25 для профиля в комплекте (40)</v>
          </cell>
          <cell r="G946">
            <v>232.41</v>
          </cell>
          <cell r="H946" t="str">
            <v>RUB</v>
          </cell>
          <cell r="I946">
            <v>1</v>
          </cell>
          <cell r="J946" t="str">
            <v>ПАЧ</v>
          </cell>
          <cell r="K946">
            <v>43070</v>
          </cell>
        </row>
        <row r="947">
          <cell r="E947">
            <v>585590</v>
          </cell>
          <cell r="F947" t="str">
            <v>Элементы пола 20х600х1200 (108)</v>
          </cell>
          <cell r="G947">
            <v>417.66</v>
          </cell>
          <cell r="H947" t="str">
            <v>RUB</v>
          </cell>
          <cell r="I947">
            <v>1</v>
          </cell>
          <cell r="J947" t="str">
            <v>М2</v>
          </cell>
          <cell r="K947">
            <v>43206</v>
          </cell>
        </row>
        <row r="948">
          <cell r="E948">
            <v>586894</v>
          </cell>
          <cell r="F948" t="str">
            <v>Удлинитель Нониус L=1.5м (50) A</v>
          </cell>
          <cell r="G948">
            <v>1563</v>
          </cell>
          <cell r="H948" t="str">
            <v>RUB</v>
          </cell>
          <cell r="I948">
            <v>1</v>
          </cell>
          <cell r="J948" t="str">
            <v>ПАЧ</v>
          </cell>
          <cell r="K948">
            <v>43206</v>
          </cell>
        </row>
        <row r="949">
          <cell r="E949">
            <v>587612</v>
          </cell>
          <cell r="F949" t="str">
            <v>Миттельгрунд F 10 кг (33)</v>
          </cell>
          <cell r="G949">
            <v>1510.24</v>
          </cell>
          <cell r="H949" t="str">
            <v>RUB</v>
          </cell>
          <cell r="I949">
            <v>1</v>
          </cell>
          <cell r="J949" t="str">
            <v>ШТ</v>
          </cell>
          <cell r="K949">
            <v>43206</v>
          </cell>
        </row>
        <row r="950">
          <cell r="E950">
            <v>587613</v>
          </cell>
          <cell r="F950" t="str">
            <v>Мультигрунд F 10 кг (33)</v>
          </cell>
          <cell r="G950">
            <v>682.89</v>
          </cell>
          <cell r="H950" t="str">
            <v>RUB</v>
          </cell>
          <cell r="I950">
            <v>1</v>
          </cell>
          <cell r="J950" t="str">
            <v>ШТ</v>
          </cell>
          <cell r="K950">
            <v>43206</v>
          </cell>
        </row>
        <row r="951">
          <cell r="E951">
            <v>588703</v>
          </cell>
          <cell r="F951" t="str">
            <v>Электропривод 0,75 кВт 29 об/мин (SK20)</v>
          </cell>
          <cell r="G951">
            <v>38241.53</v>
          </cell>
          <cell r="H951" t="str">
            <v>RUB</v>
          </cell>
          <cell r="I951">
            <v>1</v>
          </cell>
          <cell r="J951" t="str">
            <v>ШТ</v>
          </cell>
          <cell r="K951">
            <v>43157</v>
          </cell>
        </row>
        <row r="952">
          <cell r="E952">
            <v>589057</v>
          </cell>
          <cell r="F952" t="str">
            <v>Лента кромочная FE 8х100 40м RUS</v>
          </cell>
          <cell r="G952">
            <v>589.85</v>
          </cell>
          <cell r="H952" t="str">
            <v>RUB</v>
          </cell>
          <cell r="I952">
            <v>1</v>
          </cell>
          <cell r="J952" t="str">
            <v>ШТ</v>
          </cell>
          <cell r="K952">
            <v>43206</v>
          </cell>
        </row>
        <row r="953">
          <cell r="E953">
            <v>591270</v>
          </cell>
          <cell r="F953" t="str">
            <v>УБО 25кг (18)</v>
          </cell>
          <cell r="G953">
            <v>498.4</v>
          </cell>
          <cell r="H953" t="str">
            <v>RUB</v>
          </cell>
          <cell r="I953">
            <v>1</v>
          </cell>
          <cell r="J953" t="str">
            <v>ШТ</v>
          </cell>
          <cell r="K953">
            <v>43206</v>
          </cell>
        </row>
        <row r="954">
          <cell r="E954">
            <v>594623</v>
          </cell>
          <cell r="F954" t="str">
            <v>ГКЛ ВП А ПЛУК 1500х1200х16 (40)</v>
          </cell>
          <cell r="G954">
            <v>156.25</v>
          </cell>
          <cell r="H954" t="str">
            <v>RUB</v>
          </cell>
          <cell r="I954">
            <v>1</v>
          </cell>
          <cell r="J954" t="str">
            <v>М2</v>
          </cell>
          <cell r="K954">
            <v>42928</v>
          </cell>
        </row>
        <row r="955">
          <cell r="E955">
            <v>596550</v>
          </cell>
          <cell r="F955" t="str">
            <v>ГКЛ А ПК ГЛАТТ 3000Х1200Х12,5 (52)</v>
          </cell>
          <cell r="G955">
            <v>79.13</v>
          </cell>
          <cell r="H955" t="str">
            <v>RUB</v>
          </cell>
          <cell r="I955">
            <v>1</v>
          </cell>
          <cell r="J955" t="str">
            <v>М2</v>
          </cell>
          <cell r="K955">
            <v>42909</v>
          </cell>
        </row>
        <row r="956">
          <cell r="E956">
            <v>602595</v>
          </cell>
          <cell r="F956" t="str">
            <v>Подвес Нониус верхняя часть 1000 (50) А</v>
          </cell>
          <cell r="G956">
            <v>1333.95</v>
          </cell>
          <cell r="H956" t="str">
            <v>RUB</v>
          </cell>
          <cell r="I956">
            <v>1</v>
          </cell>
          <cell r="J956" t="str">
            <v>ПАЧ</v>
          </cell>
          <cell r="K956">
            <v>43206</v>
          </cell>
        </row>
        <row r="957">
          <cell r="E957">
            <v>605698</v>
          </cell>
          <cell r="F957" t="str">
            <v>Ротор для ZF20M1P4 0.75</v>
          </cell>
          <cell r="G957">
            <v>14936.44</v>
          </cell>
          <cell r="H957" t="str">
            <v>RUB</v>
          </cell>
          <cell r="I957">
            <v>1</v>
          </cell>
          <cell r="J957" t="str">
            <v>ШТ</v>
          </cell>
          <cell r="K957">
            <v>43157</v>
          </cell>
        </row>
        <row r="958">
          <cell r="E958">
            <v>606215</v>
          </cell>
          <cell r="F958" t="str">
            <v>Айсгрунд 10 кг (33)</v>
          </cell>
          <cell r="G958">
            <v>1491.23</v>
          </cell>
          <cell r="H958" t="str">
            <v>RUB</v>
          </cell>
          <cell r="I958">
            <v>1</v>
          </cell>
          <cell r="J958" t="str">
            <v>ШТ</v>
          </cell>
          <cell r="K958">
            <v>43074</v>
          </cell>
        </row>
        <row r="959">
          <cell r="E959">
            <v>606217</v>
          </cell>
          <cell r="F959" t="str">
            <v>Айсгрунд 5 кг(54)</v>
          </cell>
          <cell r="G959">
            <v>823.17</v>
          </cell>
          <cell r="H959" t="str">
            <v>RUB</v>
          </cell>
          <cell r="I959">
            <v>1</v>
          </cell>
          <cell r="J959" t="str">
            <v>ШТ</v>
          </cell>
          <cell r="K959">
            <v>43070</v>
          </cell>
        </row>
        <row r="960">
          <cell r="E960">
            <v>606839</v>
          </cell>
          <cell r="F960" t="str">
            <v>Аквапанель Универсал. DIY 1200х800х8(80)</v>
          </cell>
          <cell r="G960">
            <v>438.68</v>
          </cell>
          <cell r="H960" t="str">
            <v>RUB</v>
          </cell>
          <cell r="I960">
            <v>1</v>
          </cell>
          <cell r="J960" t="str">
            <v>М2</v>
          </cell>
          <cell r="K960">
            <v>43070</v>
          </cell>
        </row>
        <row r="961">
          <cell r="E961">
            <v>607480</v>
          </cell>
          <cell r="F961" t="str">
            <v>Фассаден 25кг (36)</v>
          </cell>
          <cell r="G961">
            <v>309</v>
          </cell>
          <cell r="H961" t="str">
            <v>RUB</v>
          </cell>
          <cell r="I961">
            <v>1</v>
          </cell>
          <cell r="J961" t="str">
            <v>ШТ</v>
          </cell>
          <cell r="K961">
            <v>43206</v>
          </cell>
        </row>
        <row r="962">
          <cell r="E962">
            <v>610187</v>
          </cell>
          <cell r="F962" t="str">
            <v>Подвес Нониус верх часть ш-к 500 (50) А</v>
          </cell>
          <cell r="G962">
            <v>778.83</v>
          </cell>
          <cell r="H962" t="str">
            <v>RUB</v>
          </cell>
          <cell r="I962">
            <v>1</v>
          </cell>
          <cell r="J962" t="str">
            <v>ПАЧ</v>
          </cell>
          <cell r="K962">
            <v>43206</v>
          </cell>
        </row>
        <row r="963">
          <cell r="E963">
            <v>610188</v>
          </cell>
          <cell r="F963" t="str">
            <v>Подвес Нониус верх часть ш-к 1000 (50) А</v>
          </cell>
          <cell r="G963">
            <v>1359.25</v>
          </cell>
          <cell r="H963" t="str">
            <v>RUB</v>
          </cell>
          <cell r="I963">
            <v>1</v>
          </cell>
          <cell r="J963" t="str">
            <v>ПАЧ</v>
          </cell>
          <cell r="K963">
            <v>43206</v>
          </cell>
        </row>
        <row r="964">
          <cell r="E964">
            <v>610191</v>
          </cell>
          <cell r="F964" t="str">
            <v>Подвес Нониус нижн часть ш-к (50) А</v>
          </cell>
          <cell r="G964">
            <v>703.06</v>
          </cell>
          <cell r="H964" t="str">
            <v>RUB</v>
          </cell>
          <cell r="I964">
            <v>1</v>
          </cell>
          <cell r="J964" t="str">
            <v>ПАЧ</v>
          </cell>
          <cell r="K964">
            <v>43206</v>
          </cell>
        </row>
        <row r="965">
          <cell r="E965">
            <v>610192</v>
          </cell>
          <cell r="F965" t="str">
            <v>Удлинитель Нониус L=1.5м ш-к (50) A</v>
          </cell>
          <cell r="G965">
            <v>1668.59</v>
          </cell>
          <cell r="H965" t="str">
            <v>RUB</v>
          </cell>
          <cell r="I965">
            <v>1</v>
          </cell>
          <cell r="J965" t="str">
            <v>ПАЧ</v>
          </cell>
          <cell r="K965">
            <v>43206</v>
          </cell>
        </row>
        <row r="966">
          <cell r="E966">
            <v>610195</v>
          </cell>
          <cell r="F966" t="str">
            <v>Соединитель Нониус штрих-код (100) А</v>
          </cell>
          <cell r="G966">
            <v>449.95</v>
          </cell>
          <cell r="H966" t="str">
            <v>RUB</v>
          </cell>
          <cell r="I966">
            <v>1</v>
          </cell>
          <cell r="J966" t="str">
            <v>ПАЧ</v>
          </cell>
          <cell r="K966">
            <v>43206</v>
          </cell>
        </row>
        <row r="967">
          <cell r="E967">
            <v>610196</v>
          </cell>
          <cell r="F967" t="str">
            <v>Шплинт Нониус штрих-код (100) А</v>
          </cell>
          <cell r="G967">
            <v>569.29</v>
          </cell>
          <cell r="H967" t="str">
            <v>RUB</v>
          </cell>
          <cell r="I967">
            <v>1</v>
          </cell>
          <cell r="J967" t="str">
            <v>ПАЧ</v>
          </cell>
          <cell r="K967">
            <v>43206</v>
          </cell>
        </row>
        <row r="968">
          <cell r="E968">
            <v>619954</v>
          </cell>
          <cell r="F968" t="str">
            <v>ГКЛ ВПФ А ПЛУК 1500х1200х20 (34)</v>
          </cell>
          <cell r="G968">
            <v>437.5</v>
          </cell>
          <cell r="H968" t="str">
            <v>RUB</v>
          </cell>
          <cell r="I968">
            <v>1</v>
          </cell>
          <cell r="J968" t="str">
            <v>М2</v>
          </cell>
          <cell r="K968">
            <v>43188</v>
          </cell>
        </row>
        <row r="969">
          <cell r="E969">
            <v>621839</v>
          </cell>
          <cell r="F969" t="str">
            <v>Люк ревизионный 250х500 в пленке</v>
          </cell>
          <cell r="G969">
            <v>1310.68</v>
          </cell>
          <cell r="H969" t="str">
            <v>RUB</v>
          </cell>
          <cell r="I969">
            <v>1</v>
          </cell>
          <cell r="J969" t="str">
            <v>ШТ</v>
          </cell>
          <cell r="K969">
            <v>43159</v>
          </cell>
        </row>
        <row r="970">
          <cell r="E970">
            <v>621853</v>
          </cell>
          <cell r="F970" t="str">
            <v>Люк ревизионный 300х1000 в пленке</v>
          </cell>
          <cell r="G970">
            <v>2065.3000000000002</v>
          </cell>
          <cell r="H970" t="str">
            <v>RUB</v>
          </cell>
          <cell r="I970">
            <v>1</v>
          </cell>
          <cell r="J970" t="str">
            <v>ШТ</v>
          </cell>
          <cell r="K970">
            <v>43159</v>
          </cell>
        </row>
        <row r="971">
          <cell r="E971">
            <v>622128</v>
          </cell>
          <cell r="F971" t="str">
            <v>Анкер-клин 6х60 (50)</v>
          </cell>
          <cell r="G971">
            <v>226.18</v>
          </cell>
          <cell r="H971" t="str">
            <v>RUB</v>
          </cell>
          <cell r="I971">
            <v>1</v>
          </cell>
          <cell r="J971" t="str">
            <v>ПАЧ</v>
          </cell>
          <cell r="K971">
            <v>43185</v>
          </cell>
        </row>
        <row r="972">
          <cell r="E972">
            <v>622463</v>
          </cell>
          <cell r="F972" t="str">
            <v>Подвес прямой 120 антивибрационный (100)</v>
          </cell>
          <cell r="G972">
            <v>4271.29</v>
          </cell>
          <cell r="H972" t="str">
            <v>RUB</v>
          </cell>
          <cell r="I972">
            <v>1</v>
          </cell>
          <cell r="J972" t="str">
            <v>ПАЧ</v>
          </cell>
          <cell r="K972">
            <v>43160</v>
          </cell>
        </row>
        <row r="973">
          <cell r="E973">
            <v>627242</v>
          </cell>
          <cell r="F973" t="str">
            <v>Профиль UA 3500х100х40х2</v>
          </cell>
          <cell r="G973">
            <v>979.16</v>
          </cell>
          <cell r="H973" t="str">
            <v>RUB</v>
          </cell>
          <cell r="I973">
            <v>1</v>
          </cell>
          <cell r="J973" t="str">
            <v>ШТ</v>
          </cell>
          <cell r="K973">
            <v>43208</v>
          </cell>
        </row>
        <row r="974">
          <cell r="E974">
            <v>20100650</v>
          </cell>
          <cell r="F974" t="str">
            <v>Корпус смесительной башни G4/G5</v>
          </cell>
          <cell r="G974">
            <v>18246.490000000002</v>
          </cell>
          <cell r="H974" t="str">
            <v>RUB</v>
          </cell>
          <cell r="I974">
            <v>1</v>
          </cell>
          <cell r="J974" t="str">
            <v>ШТ</v>
          </cell>
          <cell r="K974">
            <v>42177</v>
          </cell>
        </row>
        <row r="975">
          <cell r="E975">
            <v>20100801</v>
          </cell>
          <cell r="F975" t="str">
            <v>Затвор быстродеиствующии комплект</v>
          </cell>
          <cell r="G975">
            <v>2106.9899999999998</v>
          </cell>
          <cell r="H975" t="str">
            <v>RUB</v>
          </cell>
          <cell r="I975">
            <v>1</v>
          </cell>
          <cell r="J975" t="str">
            <v>ШТ</v>
          </cell>
          <cell r="K975">
            <v>43157</v>
          </cell>
        </row>
        <row r="976">
          <cell r="E976">
            <v>20100803</v>
          </cell>
          <cell r="F976" t="str">
            <v>Рычаг быстродействующего затвора</v>
          </cell>
          <cell r="G976">
            <v>497.03</v>
          </cell>
          <cell r="H976" t="str">
            <v>RUB</v>
          </cell>
          <cell r="I976">
            <v>1</v>
          </cell>
          <cell r="J976" t="str">
            <v>ШТ</v>
          </cell>
          <cell r="K976">
            <v>43157</v>
          </cell>
        </row>
        <row r="977">
          <cell r="E977">
            <v>20100804</v>
          </cell>
          <cell r="F977" t="str">
            <v>Пружина быстродействующего затвора</v>
          </cell>
          <cell r="G977">
            <v>37.82</v>
          </cell>
          <cell r="H977" t="str">
            <v>RUB</v>
          </cell>
          <cell r="I977">
            <v>1</v>
          </cell>
          <cell r="J977" t="str">
            <v>ШТ</v>
          </cell>
          <cell r="K977">
            <v>43157</v>
          </cell>
        </row>
        <row r="978">
          <cell r="E978">
            <v>20100900</v>
          </cell>
          <cell r="F978" t="str">
            <v>Уплотнитель откидного фланца G4/G5</v>
          </cell>
          <cell r="G978">
            <v>378.18</v>
          </cell>
          <cell r="H978" t="str">
            <v>RUB</v>
          </cell>
          <cell r="I978">
            <v>1</v>
          </cell>
          <cell r="J978" t="str">
            <v>ШТ</v>
          </cell>
          <cell r="K978">
            <v>43157</v>
          </cell>
        </row>
        <row r="979">
          <cell r="E979">
            <v>20101010</v>
          </cell>
          <cell r="F979" t="str">
            <v>Чека стопорная D4,5 мм с кольцом</v>
          </cell>
          <cell r="G979">
            <v>108.05</v>
          </cell>
          <cell r="H979" t="str">
            <v>RUB</v>
          </cell>
          <cell r="I979">
            <v>1</v>
          </cell>
          <cell r="J979" t="str">
            <v>ШТ</v>
          </cell>
          <cell r="K979">
            <v>43157</v>
          </cell>
        </row>
        <row r="980">
          <cell r="E980">
            <v>20101100</v>
          </cell>
          <cell r="F980" t="str">
            <v>Уплотнитель окна подачи смеси G4/G5</v>
          </cell>
          <cell r="G980">
            <v>477.55</v>
          </cell>
          <cell r="H980" t="str">
            <v>RUB</v>
          </cell>
          <cell r="I980">
            <v>1</v>
          </cell>
          <cell r="J980" t="str">
            <v>ШТ</v>
          </cell>
          <cell r="K980">
            <v>43157</v>
          </cell>
        </row>
        <row r="981">
          <cell r="E981">
            <v>20101202</v>
          </cell>
          <cell r="F981" t="str">
            <v>Ось откидного фланца G4/G5</v>
          </cell>
          <cell r="G981">
            <v>1458.68</v>
          </cell>
          <cell r="H981" t="str">
            <v>RUB</v>
          </cell>
          <cell r="I981">
            <v>1</v>
          </cell>
          <cell r="J981" t="str">
            <v>ШТ</v>
          </cell>
          <cell r="K981">
            <v>43157</v>
          </cell>
        </row>
        <row r="982">
          <cell r="E982">
            <v>20101500</v>
          </cell>
          <cell r="F982" t="str">
            <v>Барабан подающий G4</v>
          </cell>
          <cell r="G982">
            <v>11885.59</v>
          </cell>
          <cell r="H982" t="str">
            <v>RUB</v>
          </cell>
          <cell r="I982">
            <v>1</v>
          </cell>
          <cell r="J982" t="str">
            <v>ШТ</v>
          </cell>
          <cell r="K982">
            <v>43157</v>
          </cell>
        </row>
        <row r="983">
          <cell r="E983">
            <v>20101810</v>
          </cell>
          <cell r="F983" t="str">
            <v>Фланец посадочный подающего барабана</v>
          </cell>
          <cell r="G983">
            <v>1641.95</v>
          </cell>
          <cell r="H983" t="str">
            <v>RUB</v>
          </cell>
          <cell r="I983">
            <v>1</v>
          </cell>
          <cell r="J983" t="str">
            <v>ШТ</v>
          </cell>
          <cell r="K983">
            <v>43157</v>
          </cell>
        </row>
        <row r="984">
          <cell r="E984">
            <v>20102320</v>
          </cell>
          <cell r="F984" t="str">
            <v>Очиститель смесит башни д/насосов D и R</v>
          </cell>
          <cell r="G984">
            <v>1620.76</v>
          </cell>
          <cell r="H984" t="str">
            <v>RUB</v>
          </cell>
          <cell r="I984">
            <v>1</v>
          </cell>
          <cell r="J984" t="str">
            <v>ШТ</v>
          </cell>
          <cell r="K984">
            <v>43157</v>
          </cell>
        </row>
        <row r="985">
          <cell r="E985">
            <v>20102802</v>
          </cell>
          <cell r="F985" t="str">
            <v>Фартук подающ.бараб. G4,с уплот.,RAL2004</v>
          </cell>
          <cell r="G985">
            <v>3755.41</v>
          </cell>
          <cell r="H985" t="str">
            <v>RUB</v>
          </cell>
          <cell r="I985">
            <v>1</v>
          </cell>
          <cell r="J985" t="str">
            <v>ШТ</v>
          </cell>
          <cell r="K985">
            <v>43157</v>
          </cell>
        </row>
        <row r="986">
          <cell r="E986">
            <v>20102901</v>
          </cell>
          <cell r="F986" t="str">
            <v>Кожух защитн.д/муфты с напр.кон-м G4/G5</v>
          </cell>
          <cell r="G986">
            <v>1836.86</v>
          </cell>
          <cell r="H986" t="str">
            <v>RUB</v>
          </cell>
          <cell r="I986">
            <v>1</v>
          </cell>
          <cell r="J986" t="str">
            <v>ШТ</v>
          </cell>
          <cell r="K986">
            <v>43157</v>
          </cell>
        </row>
        <row r="987">
          <cell r="E987">
            <v>20102910</v>
          </cell>
          <cell r="F987" t="str">
            <v>Захват смесит спирали G4/G5 с крепежом</v>
          </cell>
          <cell r="G987">
            <v>2701.28</v>
          </cell>
          <cell r="H987" t="str">
            <v>RUB</v>
          </cell>
          <cell r="I987">
            <v>1</v>
          </cell>
          <cell r="J987" t="str">
            <v>ШТ</v>
          </cell>
          <cell r="K987">
            <v>43157</v>
          </cell>
        </row>
        <row r="988">
          <cell r="E988">
            <v>20102911</v>
          </cell>
          <cell r="F988" t="str">
            <v>Кулачковый захват HM 2</v>
          </cell>
          <cell r="G988">
            <v>5726.69</v>
          </cell>
          <cell r="H988" t="str">
            <v>RUB</v>
          </cell>
          <cell r="I988">
            <v>1</v>
          </cell>
          <cell r="J988" t="str">
            <v>ШТ</v>
          </cell>
          <cell r="K988">
            <v>43157</v>
          </cell>
        </row>
        <row r="989">
          <cell r="E989">
            <v>20103605</v>
          </cell>
          <cell r="F989" t="str">
            <v>Спираль смесительная д/наливных полов</v>
          </cell>
          <cell r="G989">
            <v>5121.7</v>
          </cell>
          <cell r="H989" t="str">
            <v>RUB</v>
          </cell>
          <cell r="I989">
            <v>1</v>
          </cell>
          <cell r="J989" t="str">
            <v>ШТ</v>
          </cell>
          <cell r="K989">
            <v>43157</v>
          </cell>
        </row>
        <row r="990">
          <cell r="E990">
            <v>20103610</v>
          </cell>
          <cell r="F990" t="str">
            <v>Спираль смесительная д/лёгких смесей</v>
          </cell>
          <cell r="G990">
            <v>4375.93</v>
          </cell>
          <cell r="H990" t="str">
            <v>RUB</v>
          </cell>
          <cell r="I990">
            <v>1</v>
          </cell>
          <cell r="J990" t="str">
            <v>ШТ</v>
          </cell>
          <cell r="K990">
            <v>43157</v>
          </cell>
        </row>
        <row r="991">
          <cell r="E991">
            <v>20104217</v>
          </cell>
          <cell r="F991" t="str">
            <v>Фланец верхнии R-насоса с упл кольцом</v>
          </cell>
          <cell r="G991">
            <v>5942.8</v>
          </cell>
          <cell r="H991" t="str">
            <v>RUB</v>
          </cell>
          <cell r="I991">
            <v>1</v>
          </cell>
          <cell r="J991" t="str">
            <v>ШТ</v>
          </cell>
          <cell r="K991">
            <v>43157</v>
          </cell>
        </row>
        <row r="992">
          <cell r="E992">
            <v>20104230</v>
          </cell>
          <cell r="F992" t="str">
            <v>Кольцо упл. д/верхнего фланца G4/G5</v>
          </cell>
          <cell r="G992">
            <v>102.66</v>
          </cell>
          <cell r="H992" t="str">
            <v>RUB</v>
          </cell>
          <cell r="I992">
            <v>1</v>
          </cell>
          <cell r="J992" t="str">
            <v>ШТ</v>
          </cell>
          <cell r="K992">
            <v>43157</v>
          </cell>
        </row>
        <row r="993">
          <cell r="E993">
            <v>20104301</v>
          </cell>
          <cell r="F993" t="str">
            <v>Труба д/проверки консистенции раствора</v>
          </cell>
          <cell r="G993">
            <v>7455.51</v>
          </cell>
          <cell r="H993" t="str">
            <v>RUB</v>
          </cell>
          <cell r="I993">
            <v>1</v>
          </cell>
          <cell r="J993" t="str">
            <v>ШТ</v>
          </cell>
          <cell r="K993">
            <v>43157</v>
          </cell>
        </row>
        <row r="994">
          <cell r="E994">
            <v>20113010</v>
          </cell>
          <cell r="F994" t="str">
            <v>Ротор D6-3 с цапфой</v>
          </cell>
          <cell r="G994">
            <v>5922.31</v>
          </cell>
          <cell r="H994" t="str">
            <v>RUB</v>
          </cell>
          <cell r="I994">
            <v>1</v>
          </cell>
          <cell r="J994" t="str">
            <v>ШТ</v>
          </cell>
          <cell r="K994">
            <v>43157</v>
          </cell>
        </row>
        <row r="995">
          <cell r="E995">
            <v>20113013</v>
          </cell>
          <cell r="F995" t="str">
            <v>Ротор D6-2 короткий</v>
          </cell>
          <cell r="G995">
            <v>3674.04</v>
          </cell>
          <cell r="H995" t="str">
            <v>RUB</v>
          </cell>
          <cell r="I995">
            <v>1</v>
          </cell>
          <cell r="J995" t="str">
            <v>ШТ</v>
          </cell>
          <cell r="K995">
            <v>43157</v>
          </cell>
        </row>
        <row r="996">
          <cell r="E996">
            <v>20114310</v>
          </cell>
          <cell r="F996" t="str">
            <v>Ротор D4-3, 1/2</v>
          </cell>
          <cell r="G996">
            <v>3487.58</v>
          </cell>
          <cell r="H996" t="str">
            <v>RUB</v>
          </cell>
          <cell r="I996">
            <v>1</v>
          </cell>
          <cell r="J996" t="str">
            <v>ШТ</v>
          </cell>
          <cell r="K996">
            <v>43157</v>
          </cell>
        </row>
        <row r="997">
          <cell r="E997">
            <v>20114320</v>
          </cell>
          <cell r="F997" t="str">
            <v>Ротор D4-3 с цапфой</v>
          </cell>
          <cell r="G997">
            <v>5153.8599999999997</v>
          </cell>
          <cell r="H997" t="str">
            <v>RUB</v>
          </cell>
          <cell r="I997">
            <v>1</v>
          </cell>
          <cell r="J997" t="str">
            <v>ШТ</v>
          </cell>
          <cell r="K997">
            <v>43157</v>
          </cell>
        </row>
        <row r="998">
          <cell r="E998">
            <v>20114420</v>
          </cell>
          <cell r="F998" t="str">
            <v>Ротор 2L6</v>
          </cell>
          <cell r="G998">
            <v>7775.78</v>
          </cell>
          <cell r="H998" t="str">
            <v>RUB</v>
          </cell>
          <cell r="I998">
            <v>1</v>
          </cell>
          <cell r="J998" t="str">
            <v>ШТ</v>
          </cell>
          <cell r="K998">
            <v>43157</v>
          </cell>
        </row>
        <row r="999">
          <cell r="E999">
            <v>20114700</v>
          </cell>
          <cell r="F999" t="str">
            <v>Ротор D8-1,5</v>
          </cell>
          <cell r="G999">
            <v>5413.14</v>
          </cell>
          <cell r="H999" t="str">
            <v>RUB</v>
          </cell>
          <cell r="I999">
            <v>1</v>
          </cell>
          <cell r="J999" t="str">
            <v>ШТ</v>
          </cell>
          <cell r="K999">
            <v>43157</v>
          </cell>
        </row>
        <row r="1000">
          <cell r="E1000">
            <v>20114720</v>
          </cell>
          <cell r="F1000" t="str">
            <v>Ротор D8-1,5 с цапфой</v>
          </cell>
          <cell r="G1000">
            <v>5264.28</v>
          </cell>
          <cell r="H1000" t="str">
            <v>RUB</v>
          </cell>
          <cell r="I1000">
            <v>1</v>
          </cell>
          <cell r="J1000" t="str">
            <v>ШТ</v>
          </cell>
          <cell r="K1000">
            <v>43157</v>
          </cell>
        </row>
        <row r="1001">
          <cell r="E1001">
            <v>20114800</v>
          </cell>
          <cell r="F1001" t="str">
            <v>Ротор R7-1.5</v>
          </cell>
          <cell r="G1001">
            <v>5154.6099999999997</v>
          </cell>
          <cell r="H1001" t="str">
            <v>RUB</v>
          </cell>
          <cell r="I1001">
            <v>1</v>
          </cell>
          <cell r="J1001" t="str">
            <v>ШТ</v>
          </cell>
          <cell r="K1001">
            <v>43157</v>
          </cell>
        </row>
        <row r="1002">
          <cell r="E1002">
            <v>20114810</v>
          </cell>
          <cell r="F1002" t="str">
            <v>Ротор R7-1,5 с цапфои</v>
          </cell>
          <cell r="G1002">
            <v>6196.5</v>
          </cell>
          <cell r="H1002" t="str">
            <v>RUB</v>
          </cell>
          <cell r="I1002">
            <v>1</v>
          </cell>
          <cell r="J1002" t="str">
            <v>ШТ</v>
          </cell>
          <cell r="K1002">
            <v>43157</v>
          </cell>
        </row>
        <row r="1003">
          <cell r="E1003">
            <v>20114821</v>
          </cell>
          <cell r="F1003" t="str">
            <v>Ротор R7-3S</v>
          </cell>
          <cell r="G1003">
            <v>16780.66</v>
          </cell>
          <cell r="H1003" t="str">
            <v>RUB</v>
          </cell>
          <cell r="I1003">
            <v>1</v>
          </cell>
          <cell r="J1003" t="str">
            <v>ШТ</v>
          </cell>
          <cell r="K1003">
            <v>43157</v>
          </cell>
        </row>
        <row r="1004">
          <cell r="E1004">
            <v>20114850</v>
          </cell>
          <cell r="F1004" t="str">
            <v>Ротор R7-2,5 с цапфой</v>
          </cell>
          <cell r="G1004">
            <v>8860.17</v>
          </cell>
          <cell r="H1004" t="str">
            <v>RUB</v>
          </cell>
          <cell r="I1004">
            <v>1</v>
          </cell>
          <cell r="J1004" t="str">
            <v>ШТ</v>
          </cell>
          <cell r="K1004">
            <v>43157</v>
          </cell>
        </row>
        <row r="1005">
          <cell r="E1005">
            <v>20114860</v>
          </cell>
          <cell r="F1005" t="str">
            <v>Ротор R8-1.5 с цапфои</v>
          </cell>
          <cell r="G1005">
            <v>6997.09</v>
          </cell>
          <cell r="H1005" t="str">
            <v>RUB</v>
          </cell>
          <cell r="I1005">
            <v>1</v>
          </cell>
          <cell r="J1005" t="str">
            <v>ШТ</v>
          </cell>
          <cell r="K1005">
            <v>43157</v>
          </cell>
        </row>
        <row r="1006">
          <cell r="E1006">
            <v>20114920</v>
          </cell>
          <cell r="F1006" t="str">
            <v>Ротор D3-4 с цапфой</v>
          </cell>
          <cell r="G1006">
            <v>4090.79</v>
          </cell>
          <cell r="H1006" t="str">
            <v>RUB</v>
          </cell>
          <cell r="I1006">
            <v>1</v>
          </cell>
          <cell r="J1006" t="str">
            <v>ШТ</v>
          </cell>
          <cell r="K1006">
            <v>43157</v>
          </cell>
        </row>
        <row r="1007">
          <cell r="E1007">
            <v>20114930</v>
          </cell>
          <cell r="F1007" t="str">
            <v>Ротор D3-4</v>
          </cell>
          <cell r="G1007">
            <v>6018</v>
          </cell>
          <cell r="H1007" t="str">
            <v>RUB</v>
          </cell>
          <cell r="I1007">
            <v>1</v>
          </cell>
          <cell r="J1007" t="str">
            <v>ШТ</v>
          </cell>
          <cell r="K1007">
            <v>43157</v>
          </cell>
        </row>
        <row r="1008">
          <cell r="E1008">
            <v>20114970</v>
          </cell>
          <cell r="F1008" t="str">
            <v>Ротор Т10-1,5</v>
          </cell>
          <cell r="G1008">
            <v>27065.599999999999</v>
          </cell>
          <cell r="H1008" t="str">
            <v>RUB</v>
          </cell>
          <cell r="I1008">
            <v>1</v>
          </cell>
          <cell r="J1008" t="str">
            <v>ШТ</v>
          </cell>
          <cell r="K1008">
            <v>43157</v>
          </cell>
        </row>
        <row r="1009">
          <cell r="E1009">
            <v>20114980</v>
          </cell>
          <cell r="F1009" t="str">
            <v>Ротор UE 360 (140 л/мин)</v>
          </cell>
          <cell r="G1009">
            <v>41039.46</v>
          </cell>
          <cell r="H1009" t="str">
            <v>RUB</v>
          </cell>
          <cell r="I1009">
            <v>1</v>
          </cell>
          <cell r="J1009" t="str">
            <v>ШТ</v>
          </cell>
          <cell r="K1009">
            <v>43157</v>
          </cell>
        </row>
        <row r="1010">
          <cell r="E1010">
            <v>20115500</v>
          </cell>
          <cell r="F1010" t="str">
            <v>Статор D6-3 бело-голубой</v>
          </cell>
          <cell r="G1010">
            <v>3789.18</v>
          </cell>
          <cell r="H1010" t="str">
            <v>RUB</v>
          </cell>
          <cell r="I1010">
            <v>1</v>
          </cell>
          <cell r="J1010" t="str">
            <v>ШТ</v>
          </cell>
          <cell r="K1010">
            <v>43157</v>
          </cell>
        </row>
        <row r="1011">
          <cell r="E1011">
            <v>20115601</v>
          </cell>
          <cell r="F1011" t="str">
            <v>Статор 2L6 жёлтый</v>
          </cell>
          <cell r="G1011">
            <v>4599.6899999999996</v>
          </cell>
          <cell r="H1011" t="str">
            <v>RUB</v>
          </cell>
          <cell r="I1011">
            <v>1</v>
          </cell>
          <cell r="J1011" t="str">
            <v>ШТ</v>
          </cell>
          <cell r="K1011">
            <v>43157</v>
          </cell>
        </row>
        <row r="1012">
          <cell r="E1012">
            <v>20116100</v>
          </cell>
          <cell r="F1012" t="str">
            <v>Статор D3-4 черный</v>
          </cell>
          <cell r="G1012">
            <v>4590</v>
          </cell>
          <cell r="H1012" t="str">
            <v>RUB</v>
          </cell>
          <cell r="I1012">
            <v>1</v>
          </cell>
          <cell r="J1012" t="str">
            <v>ШТ</v>
          </cell>
          <cell r="K1012">
            <v>43157</v>
          </cell>
        </row>
        <row r="1013">
          <cell r="E1013">
            <v>20116200</v>
          </cell>
          <cell r="F1013" t="str">
            <v>Статор R7-1,5</v>
          </cell>
          <cell r="G1013">
            <v>5692.02</v>
          </cell>
          <cell r="H1013" t="str">
            <v>RUB</v>
          </cell>
          <cell r="I1013">
            <v>1</v>
          </cell>
          <cell r="J1013" t="str">
            <v>ШТ</v>
          </cell>
          <cell r="K1013">
            <v>43157</v>
          </cell>
        </row>
        <row r="1014">
          <cell r="E1014">
            <v>20116220</v>
          </cell>
          <cell r="F1014" t="str">
            <v>Статор R8-1,5</v>
          </cell>
          <cell r="G1014">
            <v>5858.75</v>
          </cell>
          <cell r="H1014" t="str">
            <v>RUB</v>
          </cell>
          <cell r="I1014">
            <v>1</v>
          </cell>
          <cell r="J1014" t="str">
            <v>ШТ</v>
          </cell>
          <cell r="K1014">
            <v>43157</v>
          </cell>
        </row>
        <row r="1015">
          <cell r="E1015">
            <v>20116301</v>
          </cell>
          <cell r="F1015" t="str">
            <v>Статор R7-3S</v>
          </cell>
          <cell r="G1015">
            <v>14936.44</v>
          </cell>
          <cell r="H1015" t="str">
            <v>RUB</v>
          </cell>
          <cell r="I1015">
            <v>1</v>
          </cell>
          <cell r="J1015" t="str">
            <v>ШТ</v>
          </cell>
          <cell r="K1015">
            <v>43157</v>
          </cell>
        </row>
        <row r="1016">
          <cell r="E1016">
            <v>20116350</v>
          </cell>
          <cell r="F1016" t="str">
            <v>Статор R7-2.5</v>
          </cell>
          <cell r="G1016">
            <v>8082.87</v>
          </cell>
          <cell r="H1016" t="str">
            <v>RUB</v>
          </cell>
          <cell r="I1016">
            <v>1</v>
          </cell>
          <cell r="J1016" t="str">
            <v>ШТ</v>
          </cell>
          <cell r="K1016">
            <v>43157</v>
          </cell>
        </row>
        <row r="1017">
          <cell r="E1017">
            <v>20116600</v>
          </cell>
          <cell r="F1017" t="str">
            <v>Статор T10-1,5</v>
          </cell>
          <cell r="G1017">
            <v>23798.92</v>
          </cell>
          <cell r="H1017" t="str">
            <v>RUB</v>
          </cell>
          <cell r="I1017">
            <v>1</v>
          </cell>
          <cell r="J1017" t="str">
            <v>ШТ</v>
          </cell>
          <cell r="K1017">
            <v>43157</v>
          </cell>
        </row>
        <row r="1018">
          <cell r="E1018">
            <v>20116700</v>
          </cell>
          <cell r="F1018" t="str">
            <v>Статор UE 360 (140 л/мин)</v>
          </cell>
          <cell r="G1018">
            <v>24413.09</v>
          </cell>
          <cell r="H1018" t="str">
            <v>RUB</v>
          </cell>
          <cell r="I1018">
            <v>1</v>
          </cell>
          <cell r="J1018" t="str">
            <v>ШТ</v>
          </cell>
          <cell r="K1018">
            <v>43157</v>
          </cell>
        </row>
        <row r="1019">
          <cell r="E1019">
            <v>20117000</v>
          </cell>
          <cell r="F1019" t="str">
            <v>Муфта обжимная D-насоса 255 мм</v>
          </cell>
          <cell r="G1019">
            <v>4008.68</v>
          </cell>
          <cell r="H1019" t="str">
            <v>RUB</v>
          </cell>
          <cell r="I1019">
            <v>1</v>
          </cell>
          <cell r="J1019" t="str">
            <v>ШТ</v>
          </cell>
          <cell r="K1019">
            <v>43157</v>
          </cell>
        </row>
        <row r="1020">
          <cell r="E1020">
            <v>20117800</v>
          </cell>
          <cell r="F1020" t="str">
            <v>Муфта обжимная R-насоса 245мм</v>
          </cell>
          <cell r="G1020">
            <v>4159.96</v>
          </cell>
          <cell r="H1020" t="str">
            <v>RUB</v>
          </cell>
          <cell r="I1020">
            <v>1</v>
          </cell>
          <cell r="J1020" t="str">
            <v>ШТ</v>
          </cell>
          <cell r="K1020">
            <v>43157</v>
          </cell>
        </row>
        <row r="1021">
          <cell r="E1021">
            <v>20117900</v>
          </cell>
          <cell r="F1021" t="str">
            <v>Муфта обжимная R-насоса 515мм</v>
          </cell>
          <cell r="G1021">
            <v>10372.879999999999</v>
          </cell>
          <cell r="H1021" t="str">
            <v>RUB</v>
          </cell>
          <cell r="I1021">
            <v>1</v>
          </cell>
          <cell r="J1021" t="str">
            <v>ШТ</v>
          </cell>
          <cell r="K1021">
            <v>43157</v>
          </cell>
        </row>
        <row r="1022">
          <cell r="E1022">
            <v>20118000</v>
          </cell>
          <cell r="F1022" t="str">
            <v>Домешиватель ROTOMIX D</v>
          </cell>
          <cell r="G1022">
            <v>13862.92</v>
          </cell>
          <cell r="H1022" t="str">
            <v>RUB</v>
          </cell>
          <cell r="I1022">
            <v>1</v>
          </cell>
          <cell r="J1022" t="str">
            <v>ШТ</v>
          </cell>
          <cell r="K1022">
            <v>43157</v>
          </cell>
        </row>
        <row r="1023">
          <cell r="E1023">
            <v>20118050</v>
          </cell>
          <cell r="F1023" t="str">
            <v>Домешиватель ROTOMIX R</v>
          </cell>
          <cell r="G1023">
            <v>12631.14</v>
          </cell>
          <cell r="H1023" t="str">
            <v>RUB</v>
          </cell>
          <cell r="I1023">
            <v>1</v>
          </cell>
          <cell r="J1023" t="str">
            <v>ШТ</v>
          </cell>
          <cell r="K1023">
            <v>43157</v>
          </cell>
        </row>
        <row r="1024">
          <cell r="E1024">
            <v>20118400</v>
          </cell>
          <cell r="F1024" t="str">
            <v>Домешиватель д/насосов 4,2л Ротоквирл II</v>
          </cell>
          <cell r="G1024">
            <v>37904.239999999998</v>
          </cell>
          <cell r="H1024" t="str">
            <v>RUB</v>
          </cell>
          <cell r="I1024">
            <v>1</v>
          </cell>
          <cell r="J1024" t="str">
            <v>ШТ</v>
          </cell>
          <cell r="K1024">
            <v>43157</v>
          </cell>
        </row>
        <row r="1025">
          <cell r="E1025">
            <v>20118407</v>
          </cell>
          <cell r="F1025" t="str">
            <v>Фланец дом-я ROTOQUIRL д/R-насоса белыи</v>
          </cell>
          <cell r="G1025">
            <v>9389.6200000000008</v>
          </cell>
          <cell r="H1025" t="str">
            <v>RUB</v>
          </cell>
          <cell r="I1025">
            <v>1</v>
          </cell>
          <cell r="J1025" t="str">
            <v>ШТ</v>
          </cell>
          <cell r="K1025">
            <v>43157</v>
          </cell>
        </row>
        <row r="1026">
          <cell r="E1026">
            <v>20118780</v>
          </cell>
          <cell r="F1026" t="str">
            <v>Шпилька резьбовая М16 х 370мм (2шт)</v>
          </cell>
          <cell r="G1026">
            <v>1145.3399999999999</v>
          </cell>
          <cell r="H1026" t="str">
            <v>RUB</v>
          </cell>
          <cell r="I1026">
            <v>1</v>
          </cell>
          <cell r="J1026" t="str">
            <v>ПАЧ</v>
          </cell>
          <cell r="K1026">
            <v>43157</v>
          </cell>
        </row>
        <row r="1027">
          <cell r="E1027">
            <v>20118820</v>
          </cell>
          <cell r="F1027" t="str">
            <v>Фланец нижний R-насос с ниппелем</v>
          </cell>
          <cell r="G1027">
            <v>5720.34</v>
          </cell>
          <cell r="H1027" t="str">
            <v>RUB</v>
          </cell>
          <cell r="I1027">
            <v>1</v>
          </cell>
          <cell r="J1027" t="str">
            <v>ШТ</v>
          </cell>
          <cell r="K1027">
            <v>43157</v>
          </cell>
        </row>
        <row r="1028">
          <cell r="E1028">
            <v>20118910</v>
          </cell>
          <cell r="F1028" t="str">
            <v>Болт стяжной М16х630мм (1к-т -2шт)</v>
          </cell>
          <cell r="G1028">
            <v>3673.72</v>
          </cell>
          <cell r="H1028" t="str">
            <v>RUB</v>
          </cell>
          <cell r="I1028">
            <v>1</v>
          </cell>
          <cell r="J1028" t="str">
            <v>ПАЧ</v>
          </cell>
          <cell r="K1028">
            <v>43157</v>
          </cell>
        </row>
        <row r="1029">
          <cell r="E1029">
            <v>20118920</v>
          </cell>
          <cell r="F1029" t="str">
            <v>Фланец нижний R-насоса 2" ZP3 б/соед</v>
          </cell>
          <cell r="G1029">
            <v>11652.54</v>
          </cell>
          <cell r="H1029" t="str">
            <v>RUB</v>
          </cell>
          <cell r="I1029">
            <v>1</v>
          </cell>
          <cell r="J1029" t="str">
            <v>ШТ</v>
          </cell>
          <cell r="K1029">
            <v>43157</v>
          </cell>
        </row>
        <row r="1030">
          <cell r="E1030">
            <v>20119110</v>
          </cell>
          <cell r="F1030" t="str">
            <v>ФЛАНЕЦ НИЖНИЙ Т-НАСОСА 2" ZP3 Б/СОЕД</v>
          </cell>
          <cell r="G1030">
            <v>11021.18</v>
          </cell>
          <cell r="H1030" t="str">
            <v>RUB</v>
          </cell>
          <cell r="I1030">
            <v>1</v>
          </cell>
          <cell r="J1030" t="str">
            <v>ШТ</v>
          </cell>
          <cell r="K1030">
            <v>43157</v>
          </cell>
        </row>
        <row r="1031">
          <cell r="E1031">
            <v>20120912</v>
          </cell>
          <cell r="F1031" t="str">
            <v>Фланец верхний R-насос ZP3 с упл. кольц</v>
          </cell>
          <cell r="G1031">
            <v>7455.51</v>
          </cell>
          <cell r="H1031" t="str">
            <v>RUB</v>
          </cell>
          <cell r="I1031">
            <v>1</v>
          </cell>
          <cell r="J1031" t="str">
            <v>ШТ</v>
          </cell>
          <cell r="K1031">
            <v>43157</v>
          </cell>
        </row>
        <row r="1032">
          <cell r="E1032">
            <v>20130015</v>
          </cell>
          <cell r="F1032" t="str">
            <v>Компрессор воздушный К2</v>
          </cell>
          <cell r="G1032">
            <v>68072.03</v>
          </cell>
          <cell r="H1032" t="str">
            <v>RUB</v>
          </cell>
          <cell r="I1032">
            <v>1</v>
          </cell>
          <cell r="J1032" t="str">
            <v>ШТ</v>
          </cell>
          <cell r="K1032">
            <v>43157</v>
          </cell>
        </row>
        <row r="1033">
          <cell r="E1033">
            <v>20130017</v>
          </cell>
          <cell r="F1033" t="str">
            <v>Компрессор воздушный К2 с реле давл</v>
          </cell>
          <cell r="G1033">
            <v>77742.58</v>
          </cell>
          <cell r="H1033" t="str">
            <v>RUB</v>
          </cell>
          <cell r="I1033">
            <v>1</v>
          </cell>
          <cell r="J1033" t="str">
            <v>ШТ</v>
          </cell>
          <cell r="K1033">
            <v>43157</v>
          </cell>
        </row>
        <row r="1034">
          <cell r="E1034">
            <v>20130106</v>
          </cell>
          <cell r="F1034" t="str">
            <v>Кронштейн реле компрессора К2 G4</v>
          </cell>
          <cell r="G1034">
            <v>1512.71</v>
          </cell>
          <cell r="H1034" t="str">
            <v>RUB</v>
          </cell>
          <cell r="I1034">
            <v>1</v>
          </cell>
          <cell r="J1034" t="str">
            <v>ШТ</v>
          </cell>
          <cell r="K1034">
            <v>43157</v>
          </cell>
        </row>
        <row r="1035">
          <cell r="E1035">
            <v>20130600</v>
          </cell>
          <cell r="F1035" t="str">
            <v>Пластина с клапаном в головке компр.К2</v>
          </cell>
          <cell r="G1035">
            <v>940.04</v>
          </cell>
          <cell r="H1035" t="str">
            <v>RUB</v>
          </cell>
          <cell r="I1035">
            <v>1</v>
          </cell>
          <cell r="J1035" t="str">
            <v>ШТ</v>
          </cell>
          <cell r="K1035">
            <v>43157</v>
          </cell>
        </row>
        <row r="1036">
          <cell r="E1036">
            <v>20130610</v>
          </cell>
          <cell r="F1036" t="str">
            <v>Пластина с 2-я клапанами поршня компр.К2</v>
          </cell>
          <cell r="G1036">
            <v>972.46</v>
          </cell>
          <cell r="H1036" t="str">
            <v>RUB</v>
          </cell>
          <cell r="I1036">
            <v>1</v>
          </cell>
          <cell r="J1036" t="str">
            <v>ШТ</v>
          </cell>
          <cell r="K1036">
            <v>43157</v>
          </cell>
        </row>
        <row r="1037">
          <cell r="E1037">
            <v>20130700</v>
          </cell>
          <cell r="F1037" t="str">
            <v>Прокладка в головке компрессора К2</v>
          </cell>
          <cell r="G1037">
            <v>324.14999999999998</v>
          </cell>
          <cell r="H1037" t="str">
            <v>RUB</v>
          </cell>
          <cell r="I1037">
            <v>1</v>
          </cell>
          <cell r="J1037" t="str">
            <v>ШТ</v>
          </cell>
          <cell r="K1037">
            <v>43157</v>
          </cell>
        </row>
        <row r="1038">
          <cell r="E1038">
            <v>20130800</v>
          </cell>
          <cell r="F1038" t="str">
            <v>Мембрана д/компрессора К2</v>
          </cell>
          <cell r="G1038">
            <v>540.25</v>
          </cell>
          <cell r="H1038" t="str">
            <v>RUB</v>
          </cell>
          <cell r="I1038">
            <v>1</v>
          </cell>
          <cell r="J1038" t="str">
            <v>ШТ</v>
          </cell>
          <cell r="K1038">
            <v>43157</v>
          </cell>
        </row>
        <row r="1039">
          <cell r="E1039">
            <v>20131000</v>
          </cell>
          <cell r="F1039" t="str">
            <v>Ножки компрессора К2, резина</v>
          </cell>
          <cell r="G1039">
            <v>135.08000000000001</v>
          </cell>
          <cell r="H1039" t="str">
            <v>RUB</v>
          </cell>
          <cell r="I1039">
            <v>1</v>
          </cell>
          <cell r="J1039" t="str">
            <v>ШТ</v>
          </cell>
          <cell r="K1039">
            <v>43157</v>
          </cell>
        </row>
        <row r="1040">
          <cell r="E1040">
            <v>20131200</v>
          </cell>
          <cell r="F1040" t="str">
            <v>Клапан предохранит. 1/4 дюйма 3,5 бар</v>
          </cell>
          <cell r="G1040">
            <v>918.43</v>
          </cell>
          <cell r="H1040" t="str">
            <v>RUB</v>
          </cell>
          <cell r="I1040">
            <v>1</v>
          </cell>
          <cell r="J1040" t="str">
            <v>ШТ</v>
          </cell>
          <cell r="K1040">
            <v>43157</v>
          </cell>
        </row>
        <row r="1041">
          <cell r="E1041">
            <v>20131600</v>
          </cell>
          <cell r="F1041" t="str">
            <v>Колпачок кнопки компрессора LK 250</v>
          </cell>
          <cell r="G1041">
            <v>248.52</v>
          </cell>
          <cell r="H1041" t="str">
            <v>RUB</v>
          </cell>
          <cell r="I1041">
            <v>1</v>
          </cell>
          <cell r="J1041" t="str">
            <v>ШТ</v>
          </cell>
          <cell r="K1041">
            <v>43157</v>
          </cell>
        </row>
        <row r="1042">
          <cell r="E1042">
            <v>20131610</v>
          </cell>
          <cell r="F1042" t="str">
            <v>Колпачок кнопки компрессора К2</v>
          </cell>
          <cell r="G1042">
            <v>1188.56</v>
          </cell>
          <cell r="H1042" t="str">
            <v>RUB</v>
          </cell>
          <cell r="I1042">
            <v>1</v>
          </cell>
          <cell r="J1042" t="str">
            <v>ШТ</v>
          </cell>
          <cell r="K1042">
            <v>43157</v>
          </cell>
        </row>
        <row r="1043">
          <cell r="E1043">
            <v>20132220</v>
          </cell>
          <cell r="F1043" t="str">
            <v>Кожух кнопок компрессора К2</v>
          </cell>
          <cell r="G1043">
            <v>2690.47</v>
          </cell>
          <cell r="H1043" t="str">
            <v>RUB</v>
          </cell>
          <cell r="I1043">
            <v>1</v>
          </cell>
          <cell r="J1043" t="str">
            <v>ШТ</v>
          </cell>
          <cell r="K1043">
            <v>43157</v>
          </cell>
        </row>
        <row r="1044">
          <cell r="E1044">
            <v>20133200</v>
          </cell>
          <cell r="F1044" t="str">
            <v>Корпус компрессора К2</v>
          </cell>
          <cell r="G1044">
            <v>12425.85</v>
          </cell>
          <cell r="H1044" t="str">
            <v>RUB</v>
          </cell>
          <cell r="I1044">
            <v>1</v>
          </cell>
          <cell r="J1044" t="str">
            <v>ШТ</v>
          </cell>
          <cell r="K1044">
            <v>43157</v>
          </cell>
        </row>
        <row r="1045">
          <cell r="E1045">
            <v>20133300</v>
          </cell>
          <cell r="F1045" t="str">
            <v>Крышка цилиндра компрессора К2</v>
          </cell>
          <cell r="G1045">
            <v>5888.1</v>
          </cell>
          <cell r="H1045" t="str">
            <v>RUB</v>
          </cell>
          <cell r="I1045">
            <v>1</v>
          </cell>
          <cell r="J1045" t="str">
            <v>ШТ</v>
          </cell>
          <cell r="K1045">
            <v>43157</v>
          </cell>
        </row>
        <row r="1046">
          <cell r="E1046">
            <v>20133400</v>
          </cell>
          <cell r="F1046" t="str">
            <v>Поршень с винтовым креплением К2</v>
          </cell>
          <cell r="G1046">
            <v>3295.55</v>
          </cell>
          <cell r="H1046" t="str">
            <v>RUB</v>
          </cell>
          <cell r="I1046">
            <v>1</v>
          </cell>
          <cell r="J1046" t="str">
            <v>ШТ</v>
          </cell>
          <cell r="K1046">
            <v>43157</v>
          </cell>
        </row>
        <row r="1047">
          <cell r="E1047">
            <v>20133500</v>
          </cell>
          <cell r="F1047" t="str">
            <v>Фланец корпуса компрессора К2, с ножками</v>
          </cell>
          <cell r="G1047">
            <v>3823.65</v>
          </cell>
          <cell r="H1047" t="str">
            <v>RUB</v>
          </cell>
          <cell r="I1047">
            <v>1</v>
          </cell>
          <cell r="J1047" t="str">
            <v>ШТ</v>
          </cell>
          <cell r="K1047">
            <v>43157</v>
          </cell>
        </row>
        <row r="1048">
          <cell r="E1048">
            <v>20133600</v>
          </cell>
          <cell r="F1048" t="str">
            <v>Крыльчатка К2</v>
          </cell>
          <cell r="G1048">
            <v>1227.9100000000001</v>
          </cell>
          <cell r="H1048" t="str">
            <v>RUB</v>
          </cell>
          <cell r="I1048">
            <v>1</v>
          </cell>
          <cell r="J1048" t="str">
            <v>ШТ</v>
          </cell>
          <cell r="K1048">
            <v>43157</v>
          </cell>
        </row>
        <row r="1049">
          <cell r="E1049">
            <v>20134000</v>
          </cell>
          <cell r="F1049" t="str">
            <v>Фильтр воздушный компрессора К2</v>
          </cell>
          <cell r="G1049">
            <v>108.05</v>
          </cell>
          <cell r="H1049" t="str">
            <v>RUB</v>
          </cell>
          <cell r="I1049">
            <v>1</v>
          </cell>
          <cell r="J1049" t="str">
            <v>ШТ</v>
          </cell>
          <cell r="K1049">
            <v>43157</v>
          </cell>
        </row>
        <row r="1050">
          <cell r="E1050">
            <v>20134100</v>
          </cell>
          <cell r="F1050" t="str">
            <v>Рукоятка компрессора К2</v>
          </cell>
          <cell r="G1050">
            <v>1944.92</v>
          </cell>
          <cell r="H1050" t="str">
            <v>RUB</v>
          </cell>
          <cell r="I1050">
            <v>1</v>
          </cell>
          <cell r="J1050" t="str">
            <v>ШТ</v>
          </cell>
          <cell r="K1050">
            <v>43157</v>
          </cell>
        </row>
        <row r="1051">
          <cell r="E1051">
            <v>20134200</v>
          </cell>
          <cell r="F1051" t="str">
            <v>Прокладка рукоятки компрессора К2</v>
          </cell>
          <cell r="G1051">
            <v>70.239999999999995</v>
          </cell>
          <cell r="H1051" t="str">
            <v>RUB</v>
          </cell>
          <cell r="I1051">
            <v>1</v>
          </cell>
          <cell r="J1051" t="str">
            <v>ШТ</v>
          </cell>
          <cell r="K1051">
            <v>43157</v>
          </cell>
        </row>
        <row r="1052">
          <cell r="E1052">
            <v>20135110</v>
          </cell>
          <cell r="F1052" t="str">
            <v>Реле давленияРТ/5 1/4" 1,5-2,5 бар</v>
          </cell>
          <cell r="G1052">
            <v>1296.6099999999999</v>
          </cell>
          <cell r="H1052" t="str">
            <v>RUB</v>
          </cell>
          <cell r="I1052">
            <v>1</v>
          </cell>
          <cell r="J1052" t="str">
            <v>ШТ</v>
          </cell>
          <cell r="K1052">
            <v>43157</v>
          </cell>
        </row>
        <row r="1053">
          <cell r="E1053">
            <v>20137203</v>
          </cell>
          <cell r="F1053" t="str">
            <v>Сальник редуктора электропривода 5,5кВт</v>
          </cell>
          <cell r="G1053">
            <v>648.30999999999995</v>
          </cell>
          <cell r="H1053" t="str">
            <v>RUB</v>
          </cell>
          <cell r="I1053">
            <v>1</v>
          </cell>
          <cell r="J1053" t="str">
            <v>ШТ</v>
          </cell>
          <cell r="K1053">
            <v>43157</v>
          </cell>
        </row>
        <row r="1054">
          <cell r="E1054">
            <v>20143500</v>
          </cell>
          <cell r="F1054" t="str">
            <v>Электропривод 7,5 кВт 254 об/мин</v>
          </cell>
          <cell r="G1054">
            <v>98110.17</v>
          </cell>
          <cell r="H1054" t="str">
            <v>RUB</v>
          </cell>
          <cell r="I1054">
            <v>1</v>
          </cell>
          <cell r="J1054" t="str">
            <v>ШТ</v>
          </cell>
          <cell r="K1054">
            <v>43157</v>
          </cell>
        </row>
        <row r="1055">
          <cell r="E1055">
            <v>20143501</v>
          </cell>
          <cell r="F1055" t="str">
            <v>Электропривод 7,5 кВт 175 об/мин ZP3 XL</v>
          </cell>
          <cell r="G1055">
            <v>93388.35</v>
          </cell>
          <cell r="H1055" t="str">
            <v>RUB</v>
          </cell>
          <cell r="I1055">
            <v>1</v>
          </cell>
          <cell r="J1055" t="str">
            <v>ШТ</v>
          </cell>
          <cell r="K1055">
            <v>43157</v>
          </cell>
        </row>
        <row r="1056">
          <cell r="E1056">
            <v>20144021</v>
          </cell>
          <cell r="F1056" t="str">
            <v>Сальники маслян. затвора д/ZP3S компл.</v>
          </cell>
          <cell r="G1056">
            <v>4766.95</v>
          </cell>
          <cell r="H1056" t="str">
            <v>RUB</v>
          </cell>
          <cell r="I1056">
            <v>1</v>
          </cell>
          <cell r="J1056" t="str">
            <v>ШТ</v>
          </cell>
          <cell r="K1056">
            <v>43157</v>
          </cell>
        </row>
        <row r="1057">
          <cell r="E1057">
            <v>20150310</v>
          </cell>
          <cell r="F1057" t="str">
            <v>Мембрана эл.магнитного клапана тип 280</v>
          </cell>
          <cell r="G1057">
            <v>1350.64</v>
          </cell>
          <cell r="H1057" t="str">
            <v>RUB</v>
          </cell>
          <cell r="I1057">
            <v>1</v>
          </cell>
          <cell r="J1057" t="str">
            <v>ШТ</v>
          </cell>
          <cell r="K1057">
            <v>43157</v>
          </cell>
        </row>
        <row r="1058">
          <cell r="E1058">
            <v>20150803</v>
          </cell>
          <cell r="F1058" t="str">
            <v>Катушка эл.магнитного клапана</v>
          </cell>
          <cell r="G1058">
            <v>2485.17</v>
          </cell>
          <cell r="H1058" t="str">
            <v>RUB</v>
          </cell>
          <cell r="I1058">
            <v>1</v>
          </cell>
          <cell r="J1058" t="str">
            <v>ШТ</v>
          </cell>
          <cell r="K1058">
            <v>43157</v>
          </cell>
        </row>
        <row r="1059">
          <cell r="E1059">
            <v>20152000</v>
          </cell>
          <cell r="F1059" t="str">
            <v>Фильтр воды конический</v>
          </cell>
          <cell r="G1059">
            <v>270.13</v>
          </cell>
          <cell r="H1059" t="str">
            <v>RUB</v>
          </cell>
          <cell r="I1059">
            <v>1</v>
          </cell>
          <cell r="J1059" t="str">
            <v>ШТ</v>
          </cell>
          <cell r="K1059">
            <v>43157</v>
          </cell>
        </row>
        <row r="1060">
          <cell r="E1060">
            <v>20152011</v>
          </cell>
          <cell r="F1060" t="str">
            <v>Фильтр входящеи воды</v>
          </cell>
          <cell r="G1060">
            <v>918.43</v>
          </cell>
          <cell r="H1060" t="str">
            <v>RUB</v>
          </cell>
          <cell r="I1060">
            <v>1</v>
          </cell>
          <cell r="J1060" t="str">
            <v>ШТ</v>
          </cell>
          <cell r="K1060">
            <v>43157</v>
          </cell>
        </row>
        <row r="1061">
          <cell r="E1061">
            <v>20152613</v>
          </cell>
          <cell r="F1061" t="str">
            <v>Клапан эл магнитный тип 6213А 42В (G4)</v>
          </cell>
          <cell r="G1061">
            <v>3349.58</v>
          </cell>
          <cell r="H1061" t="str">
            <v>RUB</v>
          </cell>
          <cell r="I1061">
            <v>1</v>
          </cell>
          <cell r="J1061" t="str">
            <v>ШТ</v>
          </cell>
          <cell r="K1061">
            <v>43157</v>
          </cell>
        </row>
        <row r="1062">
          <cell r="E1062">
            <v>20152800</v>
          </cell>
          <cell r="F1062" t="str">
            <v>Катушка эл.магнитного клапана</v>
          </cell>
          <cell r="G1062">
            <v>2809.32</v>
          </cell>
          <cell r="H1062" t="str">
            <v>RUB</v>
          </cell>
          <cell r="I1062">
            <v>1</v>
          </cell>
          <cell r="J1062" t="str">
            <v>ШТ</v>
          </cell>
          <cell r="K1062">
            <v>43157</v>
          </cell>
        </row>
        <row r="1063">
          <cell r="E1063">
            <v>20152801</v>
          </cell>
          <cell r="F1063" t="str">
            <v>Катушка эл.магнитного клапана 42В (G4)</v>
          </cell>
          <cell r="G1063">
            <v>3133.47</v>
          </cell>
          <cell r="H1063" t="str">
            <v>RUB</v>
          </cell>
          <cell r="I1063">
            <v>1</v>
          </cell>
          <cell r="J1063" t="str">
            <v>ШТ</v>
          </cell>
          <cell r="K1063">
            <v>43157</v>
          </cell>
        </row>
        <row r="1064">
          <cell r="E1064">
            <v>20153711</v>
          </cell>
          <cell r="F1064" t="str">
            <v>Мембрана магнит клапанатип6213 А всборе</v>
          </cell>
          <cell r="G1064">
            <v>1458.68</v>
          </cell>
          <cell r="H1064" t="str">
            <v>RUB</v>
          </cell>
          <cell r="I1064">
            <v>1</v>
          </cell>
          <cell r="J1064" t="str">
            <v>ШТ</v>
          </cell>
          <cell r="K1064">
            <v>43157</v>
          </cell>
        </row>
        <row r="1065">
          <cell r="E1065">
            <v>20155200</v>
          </cell>
          <cell r="F1065" t="str">
            <v>Редуктор давления воды тип D06FN (G4)</v>
          </cell>
          <cell r="G1065">
            <v>11561.45</v>
          </cell>
          <cell r="H1065" t="str">
            <v>RUB</v>
          </cell>
          <cell r="I1065">
            <v>1</v>
          </cell>
          <cell r="J1065" t="str">
            <v>ШТ</v>
          </cell>
          <cell r="K1065">
            <v>43157</v>
          </cell>
        </row>
        <row r="1066">
          <cell r="E1066">
            <v>20155220</v>
          </cell>
          <cell r="F1066" t="str">
            <v>Крышка редуктора давл. воды D06FN (G4)</v>
          </cell>
          <cell r="G1066">
            <v>3241.53</v>
          </cell>
          <cell r="H1066" t="str">
            <v>RUB</v>
          </cell>
          <cell r="I1066">
            <v>1</v>
          </cell>
          <cell r="J1066" t="str">
            <v>ШТ</v>
          </cell>
          <cell r="K1066">
            <v>43157</v>
          </cell>
        </row>
        <row r="1067">
          <cell r="E1067">
            <v>20156000</v>
          </cell>
          <cell r="F1067" t="str">
            <v>Сито для редуктора</v>
          </cell>
          <cell r="G1067">
            <v>302.54000000000002</v>
          </cell>
          <cell r="H1067" t="str">
            <v>RUB</v>
          </cell>
          <cell r="I1067">
            <v>1</v>
          </cell>
          <cell r="J1067" t="str">
            <v>ШТ</v>
          </cell>
          <cell r="K1067">
            <v>43157</v>
          </cell>
        </row>
        <row r="1068">
          <cell r="E1068">
            <v>20156100</v>
          </cell>
          <cell r="F1068" t="str">
            <v>Заглушка с уплот.кольцом1/4"редукт. воды</v>
          </cell>
          <cell r="G1068">
            <v>113.46</v>
          </cell>
          <cell r="H1068" t="str">
            <v>RUB</v>
          </cell>
          <cell r="I1068">
            <v>1</v>
          </cell>
          <cell r="J1068" t="str">
            <v>ШТ</v>
          </cell>
          <cell r="K1068">
            <v>43157</v>
          </cell>
        </row>
        <row r="1069">
          <cell r="E1069">
            <v>20156200</v>
          </cell>
          <cell r="F1069" t="str">
            <v>Кольцо уплотнительное 40 x 2,5</v>
          </cell>
          <cell r="G1069">
            <v>59.43</v>
          </cell>
          <cell r="H1069" t="str">
            <v>RUB</v>
          </cell>
          <cell r="I1069">
            <v>1</v>
          </cell>
          <cell r="J1069" t="str">
            <v>ШТ</v>
          </cell>
          <cell r="K1069">
            <v>43157</v>
          </cell>
        </row>
        <row r="1070">
          <cell r="E1070">
            <v>20156300</v>
          </cell>
          <cell r="F1070" t="str">
            <v>Крышка нижняя редуктора с прокл латунь</v>
          </cell>
          <cell r="G1070">
            <v>1836.86</v>
          </cell>
          <cell r="H1070" t="str">
            <v>RUB</v>
          </cell>
          <cell r="I1070">
            <v>1</v>
          </cell>
          <cell r="J1070" t="str">
            <v>ШТ</v>
          </cell>
          <cell r="K1070">
            <v>43157</v>
          </cell>
        </row>
        <row r="1071">
          <cell r="E1071">
            <v>20157700</v>
          </cell>
          <cell r="F1071" t="str">
            <v>Регулятор расхода воды 1/2" тип 6701</v>
          </cell>
          <cell r="G1071">
            <v>3025.42</v>
          </cell>
          <cell r="H1071" t="str">
            <v>RUB</v>
          </cell>
          <cell r="I1071">
            <v>1</v>
          </cell>
          <cell r="J1071" t="str">
            <v>ШТ</v>
          </cell>
          <cell r="K1071">
            <v>43157</v>
          </cell>
        </row>
        <row r="1072">
          <cell r="E1072">
            <v>20157800</v>
          </cell>
          <cell r="F1072" t="str">
            <v>Рукоятка крана 1/2"</v>
          </cell>
          <cell r="G1072">
            <v>810.38</v>
          </cell>
          <cell r="H1072" t="str">
            <v>RUB</v>
          </cell>
          <cell r="I1072">
            <v>1</v>
          </cell>
          <cell r="J1072" t="str">
            <v>ШТ</v>
          </cell>
          <cell r="K1072">
            <v>43157</v>
          </cell>
        </row>
        <row r="1073">
          <cell r="E1073">
            <v>20172105</v>
          </cell>
          <cell r="F1073" t="str">
            <v>Уплотнитель бункера ZP3 15x10x610</v>
          </cell>
          <cell r="G1073">
            <v>388.98</v>
          </cell>
          <cell r="H1073" t="str">
            <v>RUB</v>
          </cell>
          <cell r="I1073">
            <v>1</v>
          </cell>
          <cell r="J1073" t="str">
            <v>ШТ</v>
          </cell>
          <cell r="K1073">
            <v>43157</v>
          </cell>
        </row>
        <row r="1074">
          <cell r="E1074">
            <v>20172402</v>
          </cell>
          <cell r="F1074" t="str">
            <v>Вал насоса ZP-3, 4-х ступенч игольчатый</v>
          </cell>
          <cell r="G1074">
            <v>5355.9</v>
          </cell>
          <cell r="H1074" t="str">
            <v>RUB</v>
          </cell>
          <cell r="I1074">
            <v>1</v>
          </cell>
          <cell r="J1074" t="str">
            <v>ШТ</v>
          </cell>
          <cell r="K1074">
            <v>42958</v>
          </cell>
        </row>
        <row r="1075">
          <cell r="E1075">
            <v>20172403</v>
          </cell>
          <cell r="F1075" t="str">
            <v>Вал спиральный ZP3 короткий</v>
          </cell>
          <cell r="G1075">
            <v>1972</v>
          </cell>
          <cell r="H1075" t="str">
            <v>RUB</v>
          </cell>
          <cell r="I1075">
            <v>1</v>
          </cell>
          <cell r="J1075" t="str">
            <v>ШТ</v>
          </cell>
          <cell r="K1075">
            <v>41751</v>
          </cell>
        </row>
        <row r="1076">
          <cell r="E1076">
            <v>20175211</v>
          </cell>
          <cell r="F1076" t="str">
            <v>Фланец верхний Т-насоса</v>
          </cell>
          <cell r="G1076">
            <v>10072.25</v>
          </cell>
          <cell r="H1076" t="str">
            <v>RUB</v>
          </cell>
          <cell r="I1076">
            <v>1</v>
          </cell>
          <cell r="J1076" t="str">
            <v>ШТ</v>
          </cell>
          <cell r="K1076">
            <v>43157</v>
          </cell>
        </row>
        <row r="1077">
          <cell r="E1077">
            <v>20183100</v>
          </cell>
          <cell r="F1077" t="str">
            <v>Трубка расходомера 100-1000 л/мин</v>
          </cell>
          <cell r="G1077">
            <v>2485.17</v>
          </cell>
          <cell r="H1077" t="str">
            <v>RUB</v>
          </cell>
          <cell r="I1077">
            <v>1</v>
          </cell>
          <cell r="J1077" t="str">
            <v>ШТ</v>
          </cell>
          <cell r="K1077">
            <v>43157</v>
          </cell>
        </row>
        <row r="1078">
          <cell r="E1078">
            <v>20183200</v>
          </cell>
          <cell r="F1078" t="str">
            <v>Кольцо резиновое 8,17х3,53</v>
          </cell>
          <cell r="G1078">
            <v>43.22</v>
          </cell>
          <cell r="H1078" t="str">
            <v>RUB</v>
          </cell>
          <cell r="I1078">
            <v>1</v>
          </cell>
          <cell r="J1078" t="str">
            <v>ШТ</v>
          </cell>
          <cell r="K1078">
            <v>43157</v>
          </cell>
        </row>
        <row r="1079">
          <cell r="E1079">
            <v>20183310</v>
          </cell>
          <cell r="F1079" t="str">
            <v>Гайка трубки 150-1500л/час 1/2" пластик</v>
          </cell>
          <cell r="G1079">
            <v>1296.6099999999999</v>
          </cell>
          <cell r="H1079" t="str">
            <v>RUB</v>
          </cell>
          <cell r="I1079">
            <v>1</v>
          </cell>
          <cell r="J1079" t="str">
            <v>ШТ</v>
          </cell>
          <cell r="K1079">
            <v>43157</v>
          </cell>
        </row>
        <row r="1080">
          <cell r="E1080">
            <v>20183400</v>
          </cell>
          <cell r="F1080" t="str">
            <v>Поплавок расходомера воды 150-1500л/ч</v>
          </cell>
          <cell r="G1080">
            <v>1642.37</v>
          </cell>
          <cell r="H1080" t="str">
            <v>RUB</v>
          </cell>
          <cell r="I1080">
            <v>1</v>
          </cell>
          <cell r="J1080" t="str">
            <v>ШТ</v>
          </cell>
          <cell r="K1080">
            <v>43157</v>
          </cell>
        </row>
        <row r="1081">
          <cell r="E1081">
            <v>20185001</v>
          </cell>
          <cell r="F1081" t="str">
            <v>Расходомер воды 250-2500л/ч в сборе</v>
          </cell>
          <cell r="G1081">
            <v>4613.78</v>
          </cell>
          <cell r="H1081" t="str">
            <v>RUB</v>
          </cell>
          <cell r="I1081">
            <v>1</v>
          </cell>
          <cell r="J1081" t="str">
            <v>ШТ</v>
          </cell>
          <cell r="K1081">
            <v>43157</v>
          </cell>
        </row>
        <row r="1082">
          <cell r="E1082">
            <v>20185004</v>
          </cell>
          <cell r="F1082" t="str">
            <v>Расходомер воды 150-1500</v>
          </cell>
          <cell r="G1082">
            <v>5834.75</v>
          </cell>
          <cell r="H1082" t="str">
            <v>RUB</v>
          </cell>
          <cell r="I1082">
            <v>1</v>
          </cell>
          <cell r="J1082" t="str">
            <v>ШТ</v>
          </cell>
          <cell r="K1082">
            <v>43157</v>
          </cell>
        </row>
        <row r="1083">
          <cell r="E1083">
            <v>20186000</v>
          </cell>
          <cell r="F1083" t="str">
            <v>Расходомер воды 31,5-315</v>
          </cell>
          <cell r="G1083">
            <v>3371.18</v>
          </cell>
          <cell r="H1083" t="str">
            <v>RUB</v>
          </cell>
          <cell r="I1083">
            <v>1</v>
          </cell>
          <cell r="J1083" t="str">
            <v>ШТ</v>
          </cell>
          <cell r="K1083">
            <v>43157</v>
          </cell>
        </row>
        <row r="1084">
          <cell r="E1084">
            <v>20186001</v>
          </cell>
          <cell r="F1084" t="str">
            <v>Расходомер воды 31,5-315л/ч (престо)</v>
          </cell>
          <cell r="G1084">
            <v>10275.64</v>
          </cell>
          <cell r="H1084" t="str">
            <v>RUB</v>
          </cell>
          <cell r="I1084">
            <v>1</v>
          </cell>
          <cell r="J1084" t="str">
            <v>ШТ</v>
          </cell>
          <cell r="K1084">
            <v>43157</v>
          </cell>
        </row>
        <row r="1085">
          <cell r="E1085">
            <v>20190002</v>
          </cell>
          <cell r="F1085" t="str">
            <v>Пистолет растворныи 25мм</v>
          </cell>
          <cell r="G1085">
            <v>6266.95</v>
          </cell>
          <cell r="H1085" t="str">
            <v>RUB</v>
          </cell>
          <cell r="I1085">
            <v>1</v>
          </cell>
          <cell r="J1085" t="str">
            <v>ШТ</v>
          </cell>
          <cell r="K1085">
            <v>43157</v>
          </cell>
        </row>
        <row r="1086">
          <cell r="E1086">
            <v>20190011</v>
          </cell>
          <cell r="F1086" t="str">
            <v>Пистолет растворный 25мм удлиненный</v>
          </cell>
          <cell r="G1086">
            <v>7023.31</v>
          </cell>
          <cell r="H1086" t="str">
            <v>RUB</v>
          </cell>
          <cell r="I1086">
            <v>1</v>
          </cell>
          <cell r="J1086" t="str">
            <v>ШТ</v>
          </cell>
          <cell r="K1086">
            <v>43157</v>
          </cell>
        </row>
        <row r="1087">
          <cell r="E1087">
            <v>20190100</v>
          </cell>
          <cell r="F1087" t="str">
            <v>Трубка воздушного сопла 140 мм</v>
          </cell>
          <cell r="G1087">
            <v>216.09</v>
          </cell>
          <cell r="H1087" t="str">
            <v>RUB</v>
          </cell>
          <cell r="I1087">
            <v>1</v>
          </cell>
          <cell r="J1087" t="str">
            <v>ШТ</v>
          </cell>
          <cell r="K1087">
            <v>43157</v>
          </cell>
        </row>
        <row r="1088">
          <cell r="E1088">
            <v>20190200</v>
          </cell>
          <cell r="F1088" t="str">
            <v>Крепежная арматура</v>
          </cell>
          <cell r="G1088">
            <v>324.14999999999998</v>
          </cell>
          <cell r="H1088" t="str">
            <v>RUB</v>
          </cell>
          <cell r="I1088">
            <v>1</v>
          </cell>
          <cell r="J1088" t="str">
            <v>ШТ</v>
          </cell>
          <cell r="K1088">
            <v>43157</v>
          </cell>
        </row>
        <row r="1089">
          <cell r="E1089">
            <v>20190300</v>
          </cell>
          <cell r="F1089" t="str">
            <v>Шаровый кран 3/8" AG с втулкой 10мм рез.</v>
          </cell>
          <cell r="G1089">
            <v>2269.0700000000002</v>
          </cell>
          <cell r="H1089" t="str">
            <v>RUB</v>
          </cell>
          <cell r="I1089">
            <v>1</v>
          </cell>
          <cell r="J1089" t="str">
            <v>ШТ</v>
          </cell>
          <cell r="K1089">
            <v>43157</v>
          </cell>
        </row>
        <row r="1090">
          <cell r="E1090">
            <v>20190310</v>
          </cell>
          <cell r="F1090" t="str">
            <v>Рукоятка крана шарового 3/8", с винтом</v>
          </cell>
          <cell r="G1090">
            <v>91.85</v>
          </cell>
          <cell r="H1090" t="str">
            <v>RUB</v>
          </cell>
          <cell r="I1090">
            <v>1</v>
          </cell>
          <cell r="J1090" t="str">
            <v>ШТ</v>
          </cell>
          <cell r="K1090">
            <v>43157</v>
          </cell>
        </row>
        <row r="1091">
          <cell r="E1091">
            <v>20190320</v>
          </cell>
          <cell r="F1091" t="str">
            <v>Кран шаровыи 3/8"с насадкои д/шланга</v>
          </cell>
          <cell r="G1091">
            <v>702.33</v>
          </cell>
          <cell r="H1091" t="str">
            <v>RUB</v>
          </cell>
          <cell r="I1091">
            <v>1</v>
          </cell>
          <cell r="J1091" t="str">
            <v>ШТ</v>
          </cell>
          <cell r="K1091">
            <v>43157</v>
          </cell>
        </row>
        <row r="1092">
          <cell r="E1092">
            <v>20190442</v>
          </cell>
          <cell r="F1092" t="str">
            <v>Переходник 1/2" - 3/4"</v>
          </cell>
          <cell r="G1092">
            <v>464.62</v>
          </cell>
          <cell r="H1092" t="str">
            <v>RUB</v>
          </cell>
          <cell r="I1092">
            <v>1</v>
          </cell>
          <cell r="J1092" t="str">
            <v>ШТ</v>
          </cell>
          <cell r="K1092">
            <v>43157</v>
          </cell>
        </row>
        <row r="1093">
          <cell r="E1093">
            <v>20190600</v>
          </cell>
          <cell r="F1093" t="str">
            <v>Распылительная насадка с изгибом 30°</v>
          </cell>
          <cell r="G1093">
            <v>1943.86</v>
          </cell>
          <cell r="H1093" t="str">
            <v>RUB</v>
          </cell>
          <cell r="I1093">
            <v>1</v>
          </cell>
          <cell r="J1093" t="str">
            <v>ШТ</v>
          </cell>
          <cell r="K1093">
            <v>43157</v>
          </cell>
        </row>
        <row r="1094">
          <cell r="E1094">
            <v>20190610</v>
          </cell>
          <cell r="F1094" t="str">
            <v>Распылительная насадка прямая</v>
          </cell>
          <cell r="G1094">
            <v>1188.56</v>
          </cell>
          <cell r="H1094" t="str">
            <v>RUB</v>
          </cell>
          <cell r="I1094">
            <v>1</v>
          </cell>
          <cell r="J1094" t="str">
            <v>ШТ</v>
          </cell>
          <cell r="K1094">
            <v>43157</v>
          </cell>
        </row>
        <row r="1095">
          <cell r="E1095">
            <v>20190701</v>
          </cell>
          <cell r="F1095" t="str">
            <v>Сопло растворное 8 мм</v>
          </cell>
          <cell r="G1095">
            <v>178.29</v>
          </cell>
          <cell r="H1095" t="str">
            <v>RUB</v>
          </cell>
          <cell r="I1095">
            <v>1</v>
          </cell>
          <cell r="J1095" t="str">
            <v>ШТ</v>
          </cell>
          <cell r="K1095">
            <v>43157</v>
          </cell>
        </row>
        <row r="1096">
          <cell r="E1096">
            <v>20191100</v>
          </cell>
          <cell r="F1096" t="str">
            <v>Сопло растворное 18 мм</v>
          </cell>
          <cell r="G1096">
            <v>118.86</v>
          </cell>
          <cell r="H1096" t="str">
            <v>RUB</v>
          </cell>
          <cell r="I1096">
            <v>1</v>
          </cell>
          <cell r="J1096" t="str">
            <v>ШТ</v>
          </cell>
          <cell r="K1096">
            <v>43157</v>
          </cell>
        </row>
        <row r="1097">
          <cell r="E1097">
            <v>20191200</v>
          </cell>
          <cell r="F1097" t="str">
            <v>Сопло растворное 20 мм</v>
          </cell>
          <cell r="G1097">
            <v>103.09</v>
          </cell>
          <cell r="H1097" t="str">
            <v>RUB</v>
          </cell>
          <cell r="I1097">
            <v>1</v>
          </cell>
          <cell r="J1097" t="str">
            <v>ШТ</v>
          </cell>
          <cell r="K1097">
            <v>42958</v>
          </cell>
        </row>
        <row r="1098">
          <cell r="E1098">
            <v>20191800</v>
          </cell>
          <cell r="F1098" t="str">
            <v>Подвод воздуха к пистолету растворному</v>
          </cell>
          <cell r="G1098">
            <v>2593.2199999999998</v>
          </cell>
          <cell r="H1098" t="str">
            <v>RUB</v>
          </cell>
          <cell r="I1098">
            <v>1</v>
          </cell>
          <cell r="J1098" t="str">
            <v>ШТ</v>
          </cell>
          <cell r="K1098">
            <v>43157</v>
          </cell>
        </row>
        <row r="1099">
          <cell r="E1099">
            <v>20191900</v>
          </cell>
          <cell r="F1099" t="str">
            <v>Трубка с резьбой 1дюйм D=200 мм</v>
          </cell>
          <cell r="G1099">
            <v>443.01</v>
          </cell>
          <cell r="H1099" t="str">
            <v>RUB</v>
          </cell>
          <cell r="I1099">
            <v>1</v>
          </cell>
          <cell r="J1099" t="str">
            <v>ШТ</v>
          </cell>
          <cell r="K1099">
            <v>43157</v>
          </cell>
        </row>
        <row r="1100">
          <cell r="E1100">
            <v>20195903</v>
          </cell>
          <cell r="F1100" t="str">
            <v>Гайка крепежная цв/мет 20195900</v>
          </cell>
          <cell r="G1100">
            <v>1728.82</v>
          </cell>
          <cell r="H1100" t="str">
            <v>RUB</v>
          </cell>
          <cell r="I1100">
            <v>1</v>
          </cell>
          <cell r="J1100" t="str">
            <v>ШТ</v>
          </cell>
          <cell r="K1100">
            <v>43157</v>
          </cell>
        </row>
        <row r="1101">
          <cell r="E1101">
            <v>20196000</v>
          </cell>
          <cell r="F1101" t="str">
            <v>Пистолет растворный 35мм</v>
          </cell>
          <cell r="G1101">
            <v>10063.56</v>
          </cell>
          <cell r="H1101" t="str">
            <v>RUB</v>
          </cell>
          <cell r="I1101">
            <v>1</v>
          </cell>
          <cell r="J1101" t="str">
            <v>ШТ</v>
          </cell>
          <cell r="K1101">
            <v>43157</v>
          </cell>
        </row>
        <row r="1102">
          <cell r="E1102">
            <v>20196300</v>
          </cell>
          <cell r="F1102" t="str">
            <v>Пистолет растворный 35 мм для бетона</v>
          </cell>
          <cell r="G1102">
            <v>41599.58</v>
          </cell>
          <cell r="H1102" t="str">
            <v>RUB</v>
          </cell>
          <cell r="I1102">
            <v>1</v>
          </cell>
          <cell r="J1102" t="str">
            <v>ШТ</v>
          </cell>
          <cell r="K1102">
            <v>43157</v>
          </cell>
        </row>
        <row r="1103">
          <cell r="E1103">
            <v>20199000</v>
          </cell>
          <cell r="F1103" t="str">
            <v>Соединение 25мм "М", для шланга</v>
          </cell>
          <cell r="G1103">
            <v>2269.0700000000002</v>
          </cell>
          <cell r="H1103" t="str">
            <v>RUB</v>
          </cell>
          <cell r="I1103">
            <v>1</v>
          </cell>
          <cell r="J1103" t="str">
            <v>ШТ</v>
          </cell>
          <cell r="K1103">
            <v>43157</v>
          </cell>
        </row>
        <row r="1104">
          <cell r="E1104">
            <v>20199100</v>
          </cell>
          <cell r="F1104" t="str">
            <v>Соединение 25мм "П", для шланга</v>
          </cell>
          <cell r="G1104">
            <v>810.38</v>
          </cell>
          <cell r="H1104" t="str">
            <v>RUB</v>
          </cell>
          <cell r="I1104">
            <v>1</v>
          </cell>
          <cell r="J1104" t="str">
            <v>ШТ</v>
          </cell>
          <cell r="K1104">
            <v>43157</v>
          </cell>
        </row>
        <row r="1105">
          <cell r="E1105">
            <v>20199200</v>
          </cell>
          <cell r="F1105" t="str">
            <v>Соединение 25 М  1" внутр. с прокладк</v>
          </cell>
          <cell r="G1105">
            <v>1620.76</v>
          </cell>
          <cell r="H1105" t="str">
            <v>RUB</v>
          </cell>
          <cell r="I1105">
            <v>1</v>
          </cell>
          <cell r="J1105" t="str">
            <v>ШТ</v>
          </cell>
          <cell r="K1105">
            <v>43157</v>
          </cell>
        </row>
        <row r="1106">
          <cell r="E1106">
            <v>20199301</v>
          </cell>
          <cell r="F1106" t="str">
            <v>Соединение 25 мм "П" 1 1/4" внутр</v>
          </cell>
          <cell r="G1106">
            <v>810.38</v>
          </cell>
          <cell r="H1106" t="str">
            <v>RUB</v>
          </cell>
          <cell r="I1106">
            <v>1</v>
          </cell>
          <cell r="J1106" t="str">
            <v>ШТ</v>
          </cell>
          <cell r="K1106">
            <v>43157</v>
          </cell>
        </row>
        <row r="1107">
          <cell r="E1107">
            <v>20199500</v>
          </cell>
          <cell r="F1107" t="str">
            <v>Переходник 25П/GEKA</v>
          </cell>
          <cell r="G1107">
            <v>2052.9699999999998</v>
          </cell>
          <cell r="H1107" t="str">
            <v>RUB</v>
          </cell>
          <cell r="I1107">
            <v>1</v>
          </cell>
          <cell r="J1107" t="str">
            <v>ШТ</v>
          </cell>
          <cell r="K1107">
            <v>43157</v>
          </cell>
        </row>
        <row r="1108">
          <cell r="E1108">
            <v>20199600</v>
          </cell>
          <cell r="F1108" t="str">
            <v>Прокладка 25М</v>
          </cell>
          <cell r="G1108">
            <v>75.64</v>
          </cell>
          <cell r="H1108" t="str">
            <v>RUB</v>
          </cell>
          <cell r="I1108">
            <v>1</v>
          </cell>
          <cell r="J1108" t="str">
            <v>ШТ</v>
          </cell>
          <cell r="K1108">
            <v>43157</v>
          </cell>
        </row>
        <row r="1109">
          <cell r="E1109">
            <v>20200330</v>
          </cell>
          <cell r="F1109" t="str">
            <v>Переходник 25мм-35мм "П"</v>
          </cell>
          <cell r="G1109">
            <v>972.46</v>
          </cell>
          <cell r="H1109" t="str">
            <v>RUB</v>
          </cell>
          <cell r="I1109">
            <v>1</v>
          </cell>
          <cell r="J1109" t="str">
            <v>ШТ</v>
          </cell>
          <cell r="K1109">
            <v>43157</v>
          </cell>
        </row>
        <row r="1110">
          <cell r="E1110">
            <v>20200500</v>
          </cell>
          <cell r="F1110" t="str">
            <v>Кулачковый рычаг с кольцом</v>
          </cell>
          <cell r="G1110">
            <v>221.51</v>
          </cell>
          <cell r="H1110" t="str">
            <v>RUB</v>
          </cell>
          <cell r="I1110">
            <v>1</v>
          </cell>
          <cell r="J1110" t="str">
            <v>ШТ</v>
          </cell>
          <cell r="K1110">
            <v>43157</v>
          </cell>
        </row>
        <row r="1111">
          <cell r="E1111">
            <v>20200600</v>
          </cell>
          <cell r="F1111" t="str">
            <v>Штифт 6x30 д/рычага-эксц. соединения "М"</v>
          </cell>
          <cell r="G1111">
            <v>64.83</v>
          </cell>
          <cell r="H1111" t="str">
            <v>RUB</v>
          </cell>
          <cell r="I1111">
            <v>1</v>
          </cell>
          <cell r="J1111" t="str">
            <v>ШТ</v>
          </cell>
          <cell r="K1111">
            <v>43157</v>
          </cell>
        </row>
        <row r="1112">
          <cell r="E1112">
            <v>20200712</v>
          </cell>
          <cell r="F1112" t="str">
            <v>Прокладка 35М</v>
          </cell>
          <cell r="G1112">
            <v>113.46</v>
          </cell>
          <cell r="H1112" t="str">
            <v>RUB</v>
          </cell>
          <cell r="I1112">
            <v>1</v>
          </cell>
          <cell r="J1112" t="str">
            <v>ШТ</v>
          </cell>
          <cell r="K1112">
            <v>43157</v>
          </cell>
        </row>
        <row r="1113">
          <cell r="E1113">
            <v>20200713</v>
          </cell>
          <cell r="F1113" t="str">
            <v>Прокладка соединения 50мм "М"</v>
          </cell>
          <cell r="G1113">
            <v>108.05</v>
          </cell>
          <cell r="H1113" t="str">
            <v>RUB</v>
          </cell>
          <cell r="I1113">
            <v>1</v>
          </cell>
          <cell r="J1113" t="str">
            <v>ШТ</v>
          </cell>
          <cell r="K1113">
            <v>43157</v>
          </cell>
        </row>
        <row r="1114">
          <cell r="E1114">
            <v>20200714</v>
          </cell>
          <cell r="F1114" t="str">
            <v>Соединение 35мм "М", для шланга</v>
          </cell>
          <cell r="G1114">
            <v>2431.14</v>
          </cell>
          <cell r="H1114" t="str">
            <v>RUB</v>
          </cell>
          <cell r="I1114">
            <v>1</v>
          </cell>
          <cell r="J1114" t="str">
            <v>ШТ</v>
          </cell>
          <cell r="K1114">
            <v>43157</v>
          </cell>
        </row>
        <row r="1115">
          <cell r="E1115">
            <v>20200721</v>
          </cell>
          <cell r="F1115" t="str">
            <v>Соединение 35мм "П", для шланга</v>
          </cell>
          <cell r="G1115">
            <v>1188.56</v>
          </cell>
          <cell r="H1115" t="str">
            <v>RUB</v>
          </cell>
          <cell r="I1115">
            <v>1</v>
          </cell>
          <cell r="J1115" t="str">
            <v>ШТ</v>
          </cell>
          <cell r="K1115">
            <v>43157</v>
          </cell>
        </row>
        <row r="1116">
          <cell r="E1116">
            <v>20200750</v>
          </cell>
          <cell r="F1116" t="str">
            <v>Соединение 50мм "М", для шланга</v>
          </cell>
          <cell r="G1116">
            <v>2269.0700000000002</v>
          </cell>
          <cell r="H1116" t="str">
            <v>RUB</v>
          </cell>
          <cell r="I1116">
            <v>1</v>
          </cell>
          <cell r="J1116" t="str">
            <v>ШТ</v>
          </cell>
          <cell r="K1116">
            <v>43157</v>
          </cell>
        </row>
        <row r="1117">
          <cell r="E1117">
            <v>20200760</v>
          </cell>
          <cell r="F1117" t="str">
            <v>Соединение 50мм "П", для шланга</v>
          </cell>
          <cell r="G1117">
            <v>1404.66</v>
          </cell>
          <cell r="H1117" t="str">
            <v>RUB</v>
          </cell>
          <cell r="I1117">
            <v>1</v>
          </cell>
          <cell r="J1117" t="str">
            <v>ШТ</v>
          </cell>
          <cell r="K1117">
            <v>43157</v>
          </cell>
        </row>
        <row r="1118">
          <cell r="E1118">
            <v>20200780</v>
          </cell>
          <cell r="F1118" t="str">
            <v>Соединение 50мм "М",вн.резьба 2"</v>
          </cell>
          <cell r="G1118">
            <v>2161.02</v>
          </cell>
          <cell r="H1118" t="str">
            <v>RUB</v>
          </cell>
          <cell r="I1118">
            <v>1</v>
          </cell>
          <cell r="J1118" t="str">
            <v>ШТ</v>
          </cell>
          <cell r="K1118">
            <v>43157</v>
          </cell>
        </row>
        <row r="1119">
          <cell r="E1119">
            <v>20200790</v>
          </cell>
          <cell r="F1119" t="str">
            <v>Соединение 35мм "М" 1 1/4" внутр резьба</v>
          </cell>
          <cell r="G1119">
            <v>1836.86</v>
          </cell>
          <cell r="H1119" t="str">
            <v>RUB</v>
          </cell>
          <cell r="I1119">
            <v>1</v>
          </cell>
          <cell r="J1119" t="str">
            <v>ШТ</v>
          </cell>
          <cell r="K1119">
            <v>43157</v>
          </cell>
        </row>
        <row r="1120">
          <cell r="E1120">
            <v>20200791</v>
          </cell>
          <cell r="F1120" t="str">
            <v>Переходник 35М/50П</v>
          </cell>
          <cell r="G1120">
            <v>4766.95</v>
          </cell>
          <cell r="H1120" t="str">
            <v>RUB</v>
          </cell>
          <cell r="I1120">
            <v>1</v>
          </cell>
          <cell r="J1120" t="str">
            <v>ШТ</v>
          </cell>
          <cell r="K1120">
            <v>43157</v>
          </cell>
        </row>
        <row r="1121">
          <cell r="E1121">
            <v>20200800</v>
          </cell>
          <cell r="F1121" t="str">
            <v>Geka 1 AG</v>
          </cell>
          <cell r="G1121">
            <v>264.83</v>
          </cell>
          <cell r="H1121" t="str">
            <v>RUB</v>
          </cell>
          <cell r="I1121">
            <v>1</v>
          </cell>
          <cell r="J1121" t="str">
            <v>ШТ</v>
          </cell>
          <cell r="K1121">
            <v>43157</v>
          </cell>
        </row>
        <row r="1122">
          <cell r="E1122">
            <v>20200900</v>
          </cell>
          <cell r="F1122" t="str">
            <v>Соединение GEKA 1/2" н/резьба</v>
          </cell>
          <cell r="G1122">
            <v>324.14999999999998</v>
          </cell>
          <cell r="H1122" t="str">
            <v>RUB</v>
          </cell>
          <cell r="I1122">
            <v>1</v>
          </cell>
          <cell r="J1122" t="str">
            <v>ШТ</v>
          </cell>
          <cell r="K1122">
            <v>43157</v>
          </cell>
        </row>
        <row r="1123">
          <cell r="E1123">
            <v>20200910</v>
          </cell>
          <cell r="F1123" t="str">
            <v>Соединение GEKA 3/4" н/резьба</v>
          </cell>
          <cell r="G1123">
            <v>291.74</v>
          </cell>
          <cell r="H1123" t="str">
            <v>RUB</v>
          </cell>
          <cell r="I1123">
            <v>1</v>
          </cell>
          <cell r="J1123" t="str">
            <v>ШТ</v>
          </cell>
          <cell r="K1123">
            <v>43157</v>
          </cell>
        </row>
        <row r="1124">
          <cell r="E1124">
            <v>20201000</v>
          </cell>
          <cell r="F1124" t="str">
            <v>Соединение GEKA 3/8" н/резьба</v>
          </cell>
          <cell r="G1124">
            <v>205.3</v>
          </cell>
          <cell r="H1124" t="str">
            <v>RUB</v>
          </cell>
          <cell r="I1124">
            <v>1</v>
          </cell>
          <cell r="J1124" t="str">
            <v>ШТ</v>
          </cell>
          <cell r="K1124">
            <v>43157</v>
          </cell>
        </row>
        <row r="1125">
          <cell r="E1125">
            <v>20201100</v>
          </cell>
          <cell r="F1125" t="str">
            <v>Соединение GEKA 1" вн/резьба</v>
          </cell>
          <cell r="G1125">
            <v>243.12</v>
          </cell>
          <cell r="H1125" t="str">
            <v>RUB</v>
          </cell>
          <cell r="I1125">
            <v>1</v>
          </cell>
          <cell r="J1125" t="str">
            <v>ШТ</v>
          </cell>
          <cell r="K1125">
            <v>43157</v>
          </cell>
        </row>
        <row r="1126">
          <cell r="E1126">
            <v>20201200</v>
          </cell>
          <cell r="F1126" t="str">
            <v>Соединение GEKA 3/4" внутр. резьба</v>
          </cell>
          <cell r="G1126">
            <v>324.14999999999998</v>
          </cell>
          <cell r="H1126" t="str">
            <v>RUB</v>
          </cell>
          <cell r="I1126">
            <v>1</v>
          </cell>
          <cell r="J1126" t="str">
            <v>ШТ</v>
          </cell>
          <cell r="K1126">
            <v>43157</v>
          </cell>
        </row>
        <row r="1127">
          <cell r="E1127">
            <v>20201300</v>
          </cell>
          <cell r="F1127" t="str">
            <v>Соединение GEKA 1/2" внутр. резьба</v>
          </cell>
          <cell r="G1127">
            <v>324.14999999999998</v>
          </cell>
          <cell r="H1127" t="str">
            <v>RUB</v>
          </cell>
          <cell r="I1127">
            <v>1</v>
          </cell>
          <cell r="J1127" t="str">
            <v>ШТ</v>
          </cell>
          <cell r="K1127">
            <v>43157</v>
          </cell>
        </row>
        <row r="1128">
          <cell r="E1128">
            <v>20201500</v>
          </cell>
          <cell r="F1128" t="str">
            <v>Соединение GEKA 1/2" ёлочка</v>
          </cell>
          <cell r="G1128">
            <v>270.13</v>
          </cell>
          <cell r="H1128" t="str">
            <v>RUB</v>
          </cell>
          <cell r="I1128">
            <v>1</v>
          </cell>
          <cell r="J1128" t="str">
            <v>ШТ</v>
          </cell>
          <cell r="K1128">
            <v>43157</v>
          </cell>
        </row>
        <row r="1129">
          <cell r="E1129">
            <v>20201600</v>
          </cell>
          <cell r="F1129" t="str">
            <v>Соединение GEKA 3/4" ёлочка</v>
          </cell>
          <cell r="G1129">
            <v>291.74</v>
          </cell>
          <cell r="H1129" t="str">
            <v>RUB</v>
          </cell>
          <cell r="I1129">
            <v>1</v>
          </cell>
          <cell r="J1129" t="str">
            <v>ШТ</v>
          </cell>
          <cell r="K1129">
            <v>43157</v>
          </cell>
        </row>
        <row r="1130">
          <cell r="E1130">
            <v>20201650</v>
          </cell>
          <cell r="F1130" t="str">
            <v>Заглушка GEKA-соединения</v>
          </cell>
          <cell r="G1130">
            <v>270.13</v>
          </cell>
          <cell r="H1130" t="str">
            <v>RUB</v>
          </cell>
          <cell r="I1130">
            <v>1</v>
          </cell>
          <cell r="J1130" t="str">
            <v>ШТ</v>
          </cell>
          <cell r="K1130">
            <v>43157</v>
          </cell>
        </row>
        <row r="1131">
          <cell r="E1131">
            <v>20201691</v>
          </cell>
          <cell r="F1131" t="str">
            <v>Шланг соединит высокого давления 1"AG</v>
          </cell>
          <cell r="G1131">
            <v>691.53</v>
          </cell>
          <cell r="H1131" t="str">
            <v>RUB</v>
          </cell>
          <cell r="I1131">
            <v>1</v>
          </cell>
          <cell r="J1131" t="str">
            <v>ШТ</v>
          </cell>
          <cell r="K1131">
            <v>43157</v>
          </cell>
        </row>
        <row r="1132">
          <cell r="E1132">
            <v>20201700</v>
          </cell>
          <cell r="F1132" t="str">
            <v>Прокладка соединения Geka</v>
          </cell>
          <cell r="G1132">
            <v>81.040000000000006</v>
          </cell>
          <cell r="H1132" t="str">
            <v>RUB</v>
          </cell>
          <cell r="I1132">
            <v>1</v>
          </cell>
          <cell r="J1132" t="str">
            <v>ШТ</v>
          </cell>
          <cell r="K1132">
            <v>43157</v>
          </cell>
        </row>
        <row r="1133">
          <cell r="E1133">
            <v>20202000</v>
          </cell>
          <cell r="F1133" t="str">
            <v>Соединение EWO "М" 1/4" н. резьба</v>
          </cell>
          <cell r="G1133">
            <v>324.14999999999998</v>
          </cell>
          <cell r="H1133" t="str">
            <v>RUB</v>
          </cell>
          <cell r="I1133">
            <v>1</v>
          </cell>
          <cell r="J1133" t="str">
            <v>ШТ</v>
          </cell>
          <cell r="K1133">
            <v>43157</v>
          </cell>
        </row>
        <row r="1134">
          <cell r="E1134">
            <v>20202001</v>
          </cell>
          <cell r="F1134" t="str">
            <v>Соединение EWO "М" 1/2" нар. резьба</v>
          </cell>
          <cell r="G1134">
            <v>329.56</v>
          </cell>
          <cell r="H1134" t="str">
            <v>RUB</v>
          </cell>
          <cell r="I1134">
            <v>1</v>
          </cell>
          <cell r="J1134" t="str">
            <v>ШТ</v>
          </cell>
          <cell r="K1134">
            <v>43157</v>
          </cell>
        </row>
        <row r="1135">
          <cell r="E1135">
            <v>20202100</v>
          </cell>
          <cell r="F1135" t="str">
            <v>Соединение EWO "П" 1/2" для шланга</v>
          </cell>
          <cell r="G1135">
            <v>162.08000000000001</v>
          </cell>
          <cell r="H1135" t="str">
            <v>RUB</v>
          </cell>
          <cell r="I1135">
            <v>1</v>
          </cell>
          <cell r="J1135" t="str">
            <v>ШТ</v>
          </cell>
          <cell r="K1135">
            <v>43157</v>
          </cell>
        </row>
        <row r="1136">
          <cell r="E1136">
            <v>20202101</v>
          </cell>
          <cell r="F1136" t="str">
            <v>Соединение EWO "П" 3/8" нар. резьба</v>
          </cell>
          <cell r="G1136">
            <v>116.53</v>
          </cell>
          <cell r="H1136" t="str">
            <v>RUB</v>
          </cell>
          <cell r="I1136">
            <v>1</v>
          </cell>
          <cell r="J1136" t="str">
            <v>ШТ</v>
          </cell>
          <cell r="K1136">
            <v>43157</v>
          </cell>
        </row>
        <row r="1137">
          <cell r="E1137">
            <v>20202103</v>
          </cell>
          <cell r="F1137" t="str">
            <v>Соединение EWO "П" 1/4" н.резьба</v>
          </cell>
          <cell r="G1137">
            <v>108.05</v>
          </cell>
          <cell r="H1137" t="str">
            <v>RUB</v>
          </cell>
          <cell r="I1137">
            <v>1</v>
          </cell>
          <cell r="J1137" t="str">
            <v>ШТ</v>
          </cell>
          <cell r="K1137">
            <v>43157</v>
          </cell>
        </row>
        <row r="1138">
          <cell r="E1138">
            <v>20202300</v>
          </cell>
          <cell r="F1138" t="str">
            <v>Хомут с винтом д/шланга 25мм</v>
          </cell>
          <cell r="G1138">
            <v>286.33999999999997</v>
          </cell>
          <cell r="H1138" t="str">
            <v>RUB</v>
          </cell>
          <cell r="I1138">
            <v>1</v>
          </cell>
          <cell r="J1138" t="str">
            <v>ШТ</v>
          </cell>
          <cell r="K1138">
            <v>43157</v>
          </cell>
        </row>
        <row r="1139">
          <cell r="E1139">
            <v>20202310</v>
          </cell>
          <cell r="F1139" t="str">
            <v>Хомут с винтом д/шланга 35мм</v>
          </cell>
          <cell r="G1139">
            <v>297.14</v>
          </cell>
          <cell r="H1139" t="str">
            <v>RUB</v>
          </cell>
          <cell r="I1139">
            <v>1</v>
          </cell>
          <cell r="J1139" t="str">
            <v>ШТ</v>
          </cell>
          <cell r="K1139">
            <v>43157</v>
          </cell>
        </row>
        <row r="1140">
          <cell r="E1140">
            <v>20202900</v>
          </cell>
          <cell r="F1140" t="str">
            <v>Скоба соединительная для шлангов 28-31</v>
          </cell>
          <cell r="G1140">
            <v>54.03</v>
          </cell>
          <cell r="H1140" t="str">
            <v>RUB</v>
          </cell>
          <cell r="I1140">
            <v>1</v>
          </cell>
          <cell r="J1140" t="str">
            <v>ШТ</v>
          </cell>
          <cell r="K1140">
            <v>43157</v>
          </cell>
        </row>
        <row r="1141">
          <cell r="E1141">
            <v>20203712</v>
          </cell>
          <cell r="F1141" t="str">
            <v>Соединение винтовое 1/4" AG</v>
          </cell>
          <cell r="G1141">
            <v>388.98</v>
          </cell>
          <cell r="H1141" t="str">
            <v>RUB</v>
          </cell>
          <cell r="I1141">
            <v>1</v>
          </cell>
          <cell r="J1141" t="str">
            <v>ШТ</v>
          </cell>
          <cell r="K1141">
            <v>43157</v>
          </cell>
        </row>
        <row r="1142">
          <cell r="E1142">
            <v>20205112</v>
          </cell>
          <cell r="F1142" t="str">
            <v>Ниппель 3/8" внутр.</v>
          </cell>
          <cell r="G1142">
            <v>172.88</v>
          </cell>
          <cell r="H1142" t="str">
            <v>RUB</v>
          </cell>
          <cell r="I1142">
            <v>1</v>
          </cell>
          <cell r="J1142" t="str">
            <v>ШТ</v>
          </cell>
          <cell r="K1142">
            <v>43157</v>
          </cell>
        </row>
        <row r="1143">
          <cell r="E1143">
            <v>20207411</v>
          </cell>
          <cell r="F1143" t="str">
            <v>Винт блокировочный M5x16-8.9 T25</v>
          </cell>
          <cell r="G1143">
            <v>71.319999999999993</v>
          </cell>
          <cell r="H1143" t="str">
            <v>RUB</v>
          </cell>
          <cell r="I1143">
            <v>1</v>
          </cell>
          <cell r="J1143" t="str">
            <v>ШТ</v>
          </cell>
          <cell r="K1143">
            <v>43157</v>
          </cell>
        </row>
        <row r="1144">
          <cell r="E1144">
            <v>20207830</v>
          </cell>
          <cell r="F1144" t="str">
            <v>Винт М8х230 оцинк</v>
          </cell>
          <cell r="G1144">
            <v>486.22</v>
          </cell>
          <cell r="H1144" t="str">
            <v>RUB</v>
          </cell>
          <cell r="I1144">
            <v>1</v>
          </cell>
          <cell r="J1144" t="str">
            <v>ШТ</v>
          </cell>
          <cell r="K1144">
            <v>43157</v>
          </cell>
        </row>
        <row r="1145">
          <cell r="E1145">
            <v>20208519</v>
          </cell>
          <cell r="F1145" t="str">
            <v>Штифт 8x40</v>
          </cell>
          <cell r="G1145">
            <v>59.43</v>
          </cell>
          <cell r="H1145" t="str">
            <v>RUB</v>
          </cell>
          <cell r="I1145">
            <v>1</v>
          </cell>
          <cell r="J1145" t="str">
            <v>ШТ</v>
          </cell>
          <cell r="K1145">
            <v>43157</v>
          </cell>
        </row>
        <row r="1146">
          <cell r="E1146">
            <v>20208522</v>
          </cell>
          <cell r="F1146" t="str">
            <v>Splint bolt 8 H11 x 58 x 54</v>
          </cell>
          <cell r="G1146">
            <v>118.86</v>
          </cell>
          <cell r="H1146" t="str">
            <v>RUB</v>
          </cell>
          <cell r="I1146">
            <v>1</v>
          </cell>
          <cell r="J1146" t="str">
            <v>ШТ</v>
          </cell>
          <cell r="K1146">
            <v>43157</v>
          </cell>
        </row>
        <row r="1147">
          <cell r="E1147">
            <v>20209921</v>
          </cell>
          <cell r="F1147" t="str">
            <v>Гайка с фланцем М16 оцинк.</v>
          </cell>
          <cell r="G1147">
            <v>118.86</v>
          </cell>
          <cell r="H1147" t="str">
            <v>RUB</v>
          </cell>
          <cell r="I1147">
            <v>1</v>
          </cell>
          <cell r="J1147" t="str">
            <v>ШТ</v>
          </cell>
          <cell r="K1147">
            <v>43157</v>
          </cell>
        </row>
        <row r="1148">
          <cell r="E1148">
            <v>20209971</v>
          </cell>
          <cell r="F1148" t="str">
            <v>Гайка быстродеиствующего затвора М14х1,5</v>
          </cell>
          <cell r="G1148">
            <v>443.01</v>
          </cell>
          <cell r="H1148" t="str">
            <v>RUB</v>
          </cell>
          <cell r="I1148">
            <v>1</v>
          </cell>
          <cell r="J1148" t="str">
            <v>ШТ</v>
          </cell>
          <cell r="K1148">
            <v>43157</v>
          </cell>
        </row>
        <row r="1149">
          <cell r="E1149">
            <v>20209974</v>
          </cell>
          <cell r="F1149" t="str">
            <v>Винт для затвора М 14</v>
          </cell>
          <cell r="G1149">
            <v>529.45000000000005</v>
          </cell>
          <cell r="H1149" t="str">
            <v>RUB</v>
          </cell>
          <cell r="I1149">
            <v>1</v>
          </cell>
          <cell r="J1149" t="str">
            <v>ШТ</v>
          </cell>
          <cell r="K1149">
            <v>43157</v>
          </cell>
        </row>
        <row r="1150">
          <cell r="E1150">
            <v>20210500</v>
          </cell>
          <cell r="F1150" t="str">
            <v>Шар губчат 30 мм д/промывки шланга 25мм</v>
          </cell>
          <cell r="G1150">
            <v>113.46</v>
          </cell>
          <cell r="H1150" t="str">
            <v>RUB</v>
          </cell>
          <cell r="I1150">
            <v>1</v>
          </cell>
          <cell r="J1150" t="str">
            <v>ШТ</v>
          </cell>
          <cell r="K1150">
            <v>43157</v>
          </cell>
        </row>
        <row r="1151">
          <cell r="E1151">
            <v>20210600</v>
          </cell>
          <cell r="F1151" t="str">
            <v>Шар 50мм д/промывки 35мм шланга</v>
          </cell>
          <cell r="G1151">
            <v>210.7</v>
          </cell>
          <cell r="H1151" t="str">
            <v>RUB</v>
          </cell>
          <cell r="I1151">
            <v>1</v>
          </cell>
          <cell r="J1151" t="str">
            <v>ШТ</v>
          </cell>
          <cell r="K1151">
            <v>43157</v>
          </cell>
        </row>
        <row r="1152">
          <cell r="E1152">
            <v>20210700</v>
          </cell>
          <cell r="F1152" t="str">
            <v>Шар 70мм д/промывки 50мм шланга</v>
          </cell>
          <cell r="G1152">
            <v>388.98</v>
          </cell>
          <cell r="H1152" t="str">
            <v>RUB</v>
          </cell>
          <cell r="I1152">
            <v>1</v>
          </cell>
          <cell r="J1152" t="str">
            <v>ШТ</v>
          </cell>
          <cell r="K1152">
            <v>43157</v>
          </cell>
        </row>
        <row r="1153">
          <cell r="E1153">
            <v>20211000</v>
          </cell>
          <cell r="F1153" t="str">
            <v>Шланг водо-воздушный 1/2" 11 м</v>
          </cell>
          <cell r="G1153">
            <v>3727.75</v>
          </cell>
          <cell r="H1153" t="str">
            <v>RUB</v>
          </cell>
          <cell r="I1153">
            <v>1</v>
          </cell>
          <cell r="J1153" t="str">
            <v>ШТ</v>
          </cell>
          <cell r="K1153">
            <v>43157</v>
          </cell>
        </row>
        <row r="1154">
          <cell r="E1154">
            <v>20211003</v>
          </cell>
          <cell r="F1154" t="str">
            <v>Шланг водо-воздушный 1/2" 16м</v>
          </cell>
          <cell r="G1154">
            <v>5618.64</v>
          </cell>
          <cell r="H1154" t="str">
            <v>RUB</v>
          </cell>
          <cell r="I1154">
            <v>1</v>
          </cell>
          <cell r="J1154" t="str">
            <v>ШТ</v>
          </cell>
          <cell r="K1154">
            <v>43157</v>
          </cell>
        </row>
        <row r="1155">
          <cell r="E1155">
            <v>20211100</v>
          </cell>
          <cell r="F1155" t="str">
            <v>Шланг водо-воздушный 1/2" 5м</v>
          </cell>
          <cell r="G1155">
            <v>1912.5</v>
          </cell>
          <cell r="H1155" t="str">
            <v>RUB</v>
          </cell>
          <cell r="I1155">
            <v>1</v>
          </cell>
          <cell r="J1155" t="str">
            <v>ШТ</v>
          </cell>
          <cell r="K1155">
            <v>43157</v>
          </cell>
        </row>
        <row r="1156">
          <cell r="E1156">
            <v>20211600</v>
          </cell>
          <cell r="F1156" t="str">
            <v>Шланг водо-воздушный 1/2" 11м Geka-Ewo</v>
          </cell>
          <cell r="G1156">
            <v>4105.93</v>
          </cell>
          <cell r="H1156" t="str">
            <v>RUB</v>
          </cell>
          <cell r="I1156">
            <v>1</v>
          </cell>
          <cell r="J1156" t="str">
            <v>ШТ</v>
          </cell>
          <cell r="K1156">
            <v>43157</v>
          </cell>
        </row>
        <row r="1157">
          <cell r="E1157">
            <v>20212100</v>
          </cell>
          <cell r="F1157" t="str">
            <v>Шланг водно-возд с муфтой Geka 3/4 40м</v>
          </cell>
          <cell r="G1157">
            <v>16207.63</v>
          </cell>
          <cell r="H1157" t="str">
            <v>RUB</v>
          </cell>
          <cell r="I1157">
            <v>1</v>
          </cell>
          <cell r="J1157" t="str">
            <v>ШТ</v>
          </cell>
          <cell r="K1157">
            <v>43157</v>
          </cell>
        </row>
        <row r="1158">
          <cell r="E1158">
            <v>20212200</v>
          </cell>
          <cell r="F1158" t="str">
            <v>Шланг водо-воздушный 1", 40м</v>
          </cell>
          <cell r="G1158">
            <v>27552.97</v>
          </cell>
          <cell r="H1158" t="str">
            <v>RUB</v>
          </cell>
          <cell r="I1158">
            <v>1</v>
          </cell>
          <cell r="J1158" t="str">
            <v>ШТ</v>
          </cell>
          <cell r="K1158">
            <v>43157</v>
          </cell>
        </row>
        <row r="1159">
          <cell r="E1159">
            <v>20215300</v>
          </cell>
          <cell r="F1159" t="str">
            <v>Шаровои кран 1/4 AG с насадкой 10мм</v>
          </cell>
          <cell r="G1159">
            <v>864.41</v>
          </cell>
          <cell r="H1159" t="str">
            <v>RUB</v>
          </cell>
          <cell r="I1159">
            <v>1</v>
          </cell>
          <cell r="J1159" t="str">
            <v>ШТ</v>
          </cell>
          <cell r="K1159">
            <v>43157</v>
          </cell>
        </row>
        <row r="1160">
          <cell r="E1160">
            <v>20215700</v>
          </cell>
          <cell r="F1160" t="str">
            <v>Распылитель с GEKA соединением</v>
          </cell>
          <cell r="G1160">
            <v>853.59</v>
          </cell>
          <cell r="H1160" t="str">
            <v>RUB</v>
          </cell>
          <cell r="I1160">
            <v>1</v>
          </cell>
          <cell r="J1160" t="str">
            <v>ШТ</v>
          </cell>
          <cell r="K1160">
            <v>43157</v>
          </cell>
        </row>
        <row r="1161">
          <cell r="E1161">
            <v>20215800</v>
          </cell>
          <cell r="F1161" t="str">
            <v>Форсунка для малого расхода воды</v>
          </cell>
          <cell r="G1161">
            <v>1033</v>
          </cell>
          <cell r="H1161" t="str">
            <v>RUB</v>
          </cell>
          <cell r="I1161">
            <v>1</v>
          </cell>
          <cell r="J1161" t="str">
            <v>ШТ</v>
          </cell>
          <cell r="K1161">
            <v>41751</v>
          </cell>
        </row>
        <row r="1162">
          <cell r="E1162">
            <v>20216000</v>
          </cell>
          <cell r="F1162" t="str">
            <v>Манометр 0-16 бар, D63мм нижний</v>
          </cell>
          <cell r="G1162">
            <v>437.61</v>
          </cell>
          <cell r="H1162" t="str">
            <v>RUB</v>
          </cell>
          <cell r="I1162">
            <v>1</v>
          </cell>
          <cell r="J1162" t="str">
            <v>ШТ</v>
          </cell>
          <cell r="K1162">
            <v>43157</v>
          </cell>
        </row>
        <row r="1163">
          <cell r="E1163">
            <v>20216010</v>
          </cell>
          <cell r="F1163" t="str">
            <v>Манометр 0-10 бар 1/4" нижний, D=63 мм</v>
          </cell>
          <cell r="G1163">
            <v>399.79</v>
          </cell>
          <cell r="H1163" t="str">
            <v>RUB</v>
          </cell>
          <cell r="I1163">
            <v>1</v>
          </cell>
          <cell r="J1163" t="str">
            <v>ШТ</v>
          </cell>
          <cell r="K1163">
            <v>43157</v>
          </cell>
        </row>
        <row r="1164">
          <cell r="E1164">
            <v>20216110</v>
          </cell>
          <cell r="F1164" t="str">
            <v>Press. gauge 0-100bar 1/4" lower D=63mm</v>
          </cell>
          <cell r="G1164">
            <v>972.46</v>
          </cell>
          <cell r="H1164" t="str">
            <v>RUB</v>
          </cell>
          <cell r="I1164">
            <v>1</v>
          </cell>
          <cell r="J1164" t="str">
            <v>ШТ</v>
          </cell>
          <cell r="K1164">
            <v>43157</v>
          </cell>
        </row>
        <row r="1165">
          <cell r="E1165">
            <v>20216802</v>
          </cell>
          <cell r="F1165" t="str">
            <v>Тестер давл раств с краном 0-100 соед 25</v>
          </cell>
          <cell r="G1165">
            <v>5078.3900000000003</v>
          </cell>
          <cell r="H1165" t="str">
            <v>RUB</v>
          </cell>
          <cell r="I1165">
            <v>1</v>
          </cell>
          <cell r="J1165" t="str">
            <v>ШТ</v>
          </cell>
          <cell r="K1165">
            <v>43157</v>
          </cell>
        </row>
        <row r="1166">
          <cell r="E1166">
            <v>20216810</v>
          </cell>
          <cell r="F1166" t="str">
            <v>Тестер давл раств с краном 0-100 соед 35</v>
          </cell>
          <cell r="G1166">
            <v>7023.31</v>
          </cell>
          <cell r="H1166" t="str">
            <v>RUB</v>
          </cell>
          <cell r="I1166">
            <v>1</v>
          </cell>
          <cell r="J1166" t="str">
            <v>ШТ</v>
          </cell>
          <cell r="K1166">
            <v>43157</v>
          </cell>
        </row>
        <row r="1167">
          <cell r="E1167">
            <v>20220000</v>
          </cell>
          <cell r="F1167" t="str">
            <v>Правило профильное 1000 мм (VPE 10)</v>
          </cell>
          <cell r="G1167">
            <v>918.43</v>
          </cell>
          <cell r="H1167" t="str">
            <v>RUB</v>
          </cell>
          <cell r="I1167">
            <v>1</v>
          </cell>
          <cell r="J1167" t="str">
            <v>ШТ</v>
          </cell>
          <cell r="K1167">
            <v>43157</v>
          </cell>
        </row>
        <row r="1168">
          <cell r="E1168">
            <v>20220400</v>
          </cell>
          <cell r="F1168" t="str">
            <v>Правило профильное 2000 мм (VPE 10)</v>
          </cell>
          <cell r="G1168">
            <v>1887.65</v>
          </cell>
          <cell r="H1168" t="str">
            <v>RUB</v>
          </cell>
          <cell r="I1168">
            <v>1</v>
          </cell>
          <cell r="J1168" t="str">
            <v>ШТ</v>
          </cell>
          <cell r="K1168">
            <v>43157</v>
          </cell>
        </row>
        <row r="1169">
          <cell r="E1169">
            <v>20220410</v>
          </cell>
          <cell r="F1169" t="str">
            <v>Правило профильное 2500 мм (VPE 10)</v>
          </cell>
          <cell r="G1169">
            <v>2595.4699999999998</v>
          </cell>
          <cell r="H1169" t="str">
            <v>RUB</v>
          </cell>
          <cell r="I1169">
            <v>1</v>
          </cell>
          <cell r="J1169" t="str">
            <v>ШТ</v>
          </cell>
          <cell r="K1169">
            <v>43157</v>
          </cell>
        </row>
        <row r="1170">
          <cell r="E1170">
            <v>20220420</v>
          </cell>
          <cell r="F1170" t="str">
            <v>Правило профильное 3000 мм (VPE 10)</v>
          </cell>
          <cell r="G1170">
            <v>2573.77</v>
          </cell>
          <cell r="H1170" t="str">
            <v>RUB</v>
          </cell>
          <cell r="I1170">
            <v>1</v>
          </cell>
          <cell r="J1170" t="str">
            <v>ШТ</v>
          </cell>
          <cell r="K1170">
            <v>43157</v>
          </cell>
        </row>
        <row r="1171">
          <cell r="E1171">
            <v>20220700</v>
          </cell>
          <cell r="F1171" t="str">
            <v>Правило трапеция 1500 мм</v>
          </cell>
          <cell r="G1171">
            <v>1343.08</v>
          </cell>
          <cell r="H1171" t="str">
            <v>RUB</v>
          </cell>
          <cell r="I1171">
            <v>1</v>
          </cell>
          <cell r="J1171" t="str">
            <v>ШТ</v>
          </cell>
          <cell r="K1171">
            <v>43157</v>
          </cell>
        </row>
        <row r="1172">
          <cell r="E1172">
            <v>20220800</v>
          </cell>
          <cell r="F1172" t="str">
            <v>Правило трапеция 1800 мм</v>
          </cell>
          <cell r="G1172">
            <v>1772.03</v>
          </cell>
          <cell r="H1172" t="str">
            <v>RUB</v>
          </cell>
          <cell r="I1172">
            <v>1</v>
          </cell>
          <cell r="J1172" t="str">
            <v>ШТ</v>
          </cell>
          <cell r="K1172">
            <v>43157</v>
          </cell>
        </row>
        <row r="1173">
          <cell r="E1173">
            <v>20220900</v>
          </cell>
          <cell r="F1173" t="str">
            <v>Правило трапеция 2000 мм</v>
          </cell>
          <cell r="G1173">
            <v>1947.08</v>
          </cell>
          <cell r="H1173" t="str">
            <v>RUB</v>
          </cell>
          <cell r="I1173">
            <v>1</v>
          </cell>
          <cell r="J1173" t="str">
            <v>ШТ</v>
          </cell>
          <cell r="K1173">
            <v>43157</v>
          </cell>
        </row>
        <row r="1174">
          <cell r="E1174">
            <v>20220910</v>
          </cell>
          <cell r="F1174" t="str">
            <v>Правило трапеция 2500 мм</v>
          </cell>
          <cell r="G1174">
            <v>2400.4</v>
          </cell>
          <cell r="H1174" t="str">
            <v>RUB</v>
          </cell>
          <cell r="I1174">
            <v>1</v>
          </cell>
          <cell r="J1174" t="str">
            <v>ШТ</v>
          </cell>
          <cell r="K1174">
            <v>43157</v>
          </cell>
        </row>
        <row r="1175">
          <cell r="E1175">
            <v>20221400</v>
          </cell>
          <cell r="F1175" t="str">
            <v>Рубанок штукатурный угловой 6 лезвий</v>
          </cell>
          <cell r="G1175">
            <v>1296.6099999999999</v>
          </cell>
          <cell r="H1175" t="str">
            <v>RUB</v>
          </cell>
          <cell r="I1175">
            <v>1</v>
          </cell>
          <cell r="J1175" t="str">
            <v>ШТ</v>
          </cell>
          <cell r="K1175">
            <v>43157</v>
          </cell>
        </row>
        <row r="1176">
          <cell r="E1176">
            <v>20221410</v>
          </cell>
          <cell r="F1176" t="str">
            <v>Выравниватель штук слоя угловой 8 лезвий</v>
          </cell>
          <cell r="G1176">
            <v>1566.74</v>
          </cell>
          <cell r="H1176" t="str">
            <v>RUB</v>
          </cell>
          <cell r="I1176">
            <v>1</v>
          </cell>
          <cell r="J1176" t="str">
            <v>ШТ</v>
          </cell>
          <cell r="K1176">
            <v>43157</v>
          </cell>
        </row>
        <row r="1177">
          <cell r="E1177">
            <v>20221510</v>
          </cell>
          <cell r="F1177" t="str">
            <v>Терка губчатая 15 x 29 красная, жесткая</v>
          </cell>
          <cell r="G1177">
            <v>721.88</v>
          </cell>
          <cell r="H1177" t="str">
            <v>RUB</v>
          </cell>
          <cell r="I1177">
            <v>1</v>
          </cell>
          <cell r="J1177" t="str">
            <v>ШТ</v>
          </cell>
          <cell r="K1177">
            <v>43157</v>
          </cell>
        </row>
        <row r="1178">
          <cell r="E1178">
            <v>20221550</v>
          </cell>
          <cell r="F1178" t="str">
            <v>Терка губчатая 15 x 29 красная, мягкая</v>
          </cell>
          <cell r="G1178">
            <v>1175.5899999999999</v>
          </cell>
          <cell r="H1178" t="str">
            <v>RUB</v>
          </cell>
          <cell r="I1178">
            <v>1</v>
          </cell>
          <cell r="J1178" t="str">
            <v>ШТ</v>
          </cell>
          <cell r="K1178">
            <v>43157</v>
          </cell>
        </row>
        <row r="1179">
          <cell r="E1179">
            <v>20222900</v>
          </cell>
          <cell r="F1179" t="str">
            <v>Шпатель 600 нерж.</v>
          </cell>
          <cell r="G1179">
            <v>1134.53</v>
          </cell>
          <cell r="H1179" t="str">
            <v>RUB</v>
          </cell>
          <cell r="I1179">
            <v>1</v>
          </cell>
          <cell r="J1179" t="str">
            <v>ШТ</v>
          </cell>
          <cell r="K1179">
            <v>43157</v>
          </cell>
        </row>
        <row r="1180">
          <cell r="E1180">
            <v>20223100</v>
          </cell>
          <cell r="F1180" t="str">
            <v>Штихлинг 5 мм</v>
          </cell>
          <cell r="G1180">
            <v>551.05999999999995</v>
          </cell>
          <cell r="H1180" t="str">
            <v>RUB</v>
          </cell>
          <cell r="I1180">
            <v>1</v>
          </cell>
          <cell r="J1180" t="str">
            <v>ШТ</v>
          </cell>
          <cell r="K1180">
            <v>43157</v>
          </cell>
        </row>
        <row r="1181">
          <cell r="E1181">
            <v>20223200</v>
          </cell>
          <cell r="F1181" t="str">
            <v>Выравниватель штукатурного слоя плоскост</v>
          </cell>
          <cell r="G1181">
            <v>1296.6099999999999</v>
          </cell>
          <cell r="H1181" t="str">
            <v>RUB</v>
          </cell>
          <cell r="I1181">
            <v>1</v>
          </cell>
          <cell r="J1181" t="str">
            <v>ШТ</v>
          </cell>
          <cell r="K1181">
            <v>43157</v>
          </cell>
        </row>
        <row r="1182">
          <cell r="E1182">
            <v>20230000</v>
          </cell>
          <cell r="F1182" t="str">
            <v>Маяк д/устроиства полов</v>
          </cell>
          <cell r="G1182">
            <v>1175.5899999999999</v>
          </cell>
          <cell r="H1182" t="str">
            <v>RUB</v>
          </cell>
          <cell r="I1182">
            <v>1</v>
          </cell>
          <cell r="J1182" t="str">
            <v>ШТ</v>
          </cell>
          <cell r="K1182">
            <v>43157</v>
          </cell>
        </row>
        <row r="1183">
          <cell r="E1183">
            <v>20230100</v>
          </cell>
          <cell r="F1183" t="str">
            <v>Гидроуровень</v>
          </cell>
          <cell r="G1183">
            <v>46137.71</v>
          </cell>
          <cell r="H1183" t="str">
            <v>RUB</v>
          </cell>
          <cell r="I1183">
            <v>1</v>
          </cell>
          <cell r="J1183" t="str">
            <v>ШТ</v>
          </cell>
          <cell r="K1183">
            <v>43157</v>
          </cell>
        </row>
        <row r="1184">
          <cell r="E1184">
            <v>20231510</v>
          </cell>
          <cell r="F1184" t="str">
            <v>Швабра без рукоятки</v>
          </cell>
          <cell r="G1184">
            <v>2330.66</v>
          </cell>
          <cell r="H1184" t="str">
            <v>RUB</v>
          </cell>
          <cell r="I1184">
            <v>1</v>
          </cell>
          <cell r="J1184" t="str">
            <v>ШТ</v>
          </cell>
          <cell r="K1184">
            <v>43157</v>
          </cell>
        </row>
        <row r="1185">
          <cell r="E1185">
            <v>20231520</v>
          </cell>
          <cell r="F1185" t="str">
            <v>Рукоятка д/швабры</v>
          </cell>
          <cell r="G1185">
            <v>324.14999999999998</v>
          </cell>
          <cell r="H1185" t="str">
            <v>RUB</v>
          </cell>
          <cell r="I1185">
            <v>1</v>
          </cell>
          <cell r="J1185" t="str">
            <v>ШТ</v>
          </cell>
          <cell r="K1185">
            <v>43157</v>
          </cell>
        </row>
        <row r="1186">
          <cell r="E1186">
            <v>20231530</v>
          </cell>
          <cell r="F1186" t="str">
            <v>Правило шириной 800мм</v>
          </cell>
          <cell r="G1186">
            <v>9584.1200000000008</v>
          </cell>
          <cell r="H1186" t="str">
            <v>RUB</v>
          </cell>
          <cell r="I1186">
            <v>1</v>
          </cell>
          <cell r="J1186" t="str">
            <v>ШТ</v>
          </cell>
          <cell r="K1186">
            <v>43070</v>
          </cell>
        </row>
        <row r="1187">
          <cell r="E1187">
            <v>20231532</v>
          </cell>
          <cell r="F1187" t="str">
            <v>Штанга д/наливного пола</v>
          </cell>
          <cell r="G1187">
            <v>10588.98</v>
          </cell>
          <cell r="H1187" t="str">
            <v>RUB</v>
          </cell>
          <cell r="I1187">
            <v>1</v>
          </cell>
          <cell r="J1187" t="str">
            <v>ШТ</v>
          </cell>
          <cell r="K1187">
            <v>43157</v>
          </cell>
        </row>
        <row r="1188">
          <cell r="E1188">
            <v>20250010</v>
          </cell>
          <cell r="F1188" t="str">
            <v>Машинка для натяжения хомутов V-серии</v>
          </cell>
          <cell r="G1188">
            <v>17925.64</v>
          </cell>
          <cell r="H1188" t="str">
            <v>RUB</v>
          </cell>
          <cell r="I1188">
            <v>1</v>
          </cell>
          <cell r="J1188" t="str">
            <v>ШТ</v>
          </cell>
          <cell r="K1188">
            <v>43157</v>
          </cell>
        </row>
        <row r="1189">
          <cell r="E1189">
            <v>20250025</v>
          </cell>
          <cell r="F1189" t="str">
            <v>Хомут машин.натяженияV206 д/шланга 25мм</v>
          </cell>
          <cell r="G1189">
            <v>156.68</v>
          </cell>
          <cell r="H1189" t="str">
            <v>RUB</v>
          </cell>
          <cell r="I1189">
            <v>1</v>
          </cell>
          <cell r="J1189" t="str">
            <v>ШТ</v>
          </cell>
          <cell r="K1189">
            <v>43157</v>
          </cell>
        </row>
        <row r="1190">
          <cell r="E1190">
            <v>20250035</v>
          </cell>
          <cell r="F1190" t="str">
            <v>Хомут машин.натяженияV208 д/шланга 35мм</v>
          </cell>
          <cell r="G1190">
            <v>183.69</v>
          </cell>
          <cell r="H1190" t="str">
            <v>RUB</v>
          </cell>
          <cell r="I1190">
            <v>1</v>
          </cell>
          <cell r="J1190" t="str">
            <v>ШТ</v>
          </cell>
          <cell r="K1190">
            <v>43157</v>
          </cell>
        </row>
        <row r="1191">
          <cell r="E1191">
            <v>20250050</v>
          </cell>
          <cell r="F1191" t="str">
            <v>Хомут машин.натяженияV211 д/шланга 50мм</v>
          </cell>
          <cell r="G1191">
            <v>205.3</v>
          </cell>
          <cell r="H1191" t="str">
            <v>RUB</v>
          </cell>
          <cell r="I1191">
            <v>1</v>
          </cell>
          <cell r="J1191" t="str">
            <v>ШТ</v>
          </cell>
          <cell r="K1191">
            <v>43157</v>
          </cell>
        </row>
        <row r="1192">
          <cell r="E1192">
            <v>20419020</v>
          </cell>
          <cell r="F1192" t="str">
            <v>Предохранитель транс-ра 5х20 2,5А</v>
          </cell>
          <cell r="G1192">
            <v>54.03</v>
          </cell>
          <cell r="H1192" t="str">
            <v>RUB</v>
          </cell>
          <cell r="I1192">
            <v>1</v>
          </cell>
          <cell r="J1192" t="str">
            <v>ШТ</v>
          </cell>
          <cell r="K1192">
            <v>43157</v>
          </cell>
        </row>
        <row r="1193">
          <cell r="E1193">
            <v>20419021</v>
          </cell>
          <cell r="F1193" t="str">
            <v>Предохранитель транс-ра 5х20 2А</v>
          </cell>
          <cell r="G1193">
            <v>54.03</v>
          </cell>
          <cell r="H1193" t="str">
            <v>RUB</v>
          </cell>
          <cell r="I1193">
            <v>1</v>
          </cell>
          <cell r="J1193" t="str">
            <v>ШТ</v>
          </cell>
          <cell r="K1193">
            <v>43157</v>
          </cell>
        </row>
        <row r="1194">
          <cell r="E1194">
            <v>20419030</v>
          </cell>
          <cell r="F1194" t="str">
            <v>Предохранитель транс=ра 5х20 0,5А</v>
          </cell>
          <cell r="G1194">
            <v>54.03</v>
          </cell>
          <cell r="H1194" t="str">
            <v>RUB</v>
          </cell>
          <cell r="I1194">
            <v>1</v>
          </cell>
          <cell r="J1194" t="str">
            <v>ШТ</v>
          </cell>
          <cell r="K1194">
            <v>43157</v>
          </cell>
        </row>
        <row r="1195">
          <cell r="E1195">
            <v>20419070</v>
          </cell>
          <cell r="F1195" t="str">
            <v>Предохранитель 5х30 5А</v>
          </cell>
          <cell r="G1195">
            <v>81.040000000000006</v>
          </cell>
          <cell r="H1195" t="str">
            <v>RUB</v>
          </cell>
          <cell r="I1195">
            <v>1</v>
          </cell>
          <cell r="J1195" t="str">
            <v>ШТ</v>
          </cell>
          <cell r="K1195">
            <v>43157</v>
          </cell>
        </row>
        <row r="1196">
          <cell r="E1196">
            <v>20419071</v>
          </cell>
          <cell r="F1196" t="str">
            <v>Предохранитель транс-ра 5х30 0,8А</v>
          </cell>
          <cell r="G1196">
            <v>91.85</v>
          </cell>
          <cell r="H1196" t="str">
            <v>RUB</v>
          </cell>
          <cell r="I1196">
            <v>1</v>
          </cell>
          <cell r="J1196" t="str">
            <v>ШТ</v>
          </cell>
          <cell r="K1196">
            <v>43157</v>
          </cell>
        </row>
        <row r="1197">
          <cell r="E1197">
            <v>20423350</v>
          </cell>
          <cell r="F1197" t="str">
            <v>Кабель эл.5х2.5 50 м с вилкой.и розеткой</v>
          </cell>
          <cell r="G1197">
            <v>13484.75</v>
          </cell>
          <cell r="H1197" t="str">
            <v>RUB</v>
          </cell>
          <cell r="I1197">
            <v>1</v>
          </cell>
          <cell r="J1197" t="str">
            <v>ШТ</v>
          </cell>
          <cell r="K1197">
            <v>43157</v>
          </cell>
        </row>
        <row r="1198">
          <cell r="E1198">
            <v>20423420</v>
          </cell>
          <cell r="F1198" t="str">
            <v>Кабель эл.3х2.5 25 м с вилкой.и розеткой</v>
          </cell>
          <cell r="G1198">
            <v>5748.31</v>
          </cell>
          <cell r="H1198" t="str">
            <v>RUB</v>
          </cell>
          <cell r="I1198">
            <v>1</v>
          </cell>
          <cell r="J1198" t="str">
            <v>ШТ</v>
          </cell>
          <cell r="K1198">
            <v>43157</v>
          </cell>
        </row>
        <row r="1199">
          <cell r="E1199">
            <v>20423700</v>
          </cell>
          <cell r="F1199" t="str">
            <v>Кабель датчика наполнения SILOMAT 50 м</v>
          </cell>
          <cell r="G1199">
            <v>5834.75</v>
          </cell>
          <cell r="H1199" t="str">
            <v>RUB</v>
          </cell>
          <cell r="I1199">
            <v>1</v>
          </cell>
          <cell r="J1199" t="str">
            <v>ШТ</v>
          </cell>
          <cell r="K1199">
            <v>43157</v>
          </cell>
        </row>
        <row r="1200">
          <cell r="E1200">
            <v>20423800</v>
          </cell>
          <cell r="F1200" t="str">
            <v>Кабель датчика наполнения SILOMAT 25 м</v>
          </cell>
          <cell r="G1200">
            <v>3889.83</v>
          </cell>
          <cell r="H1200" t="str">
            <v>RUB</v>
          </cell>
          <cell r="I1200">
            <v>1</v>
          </cell>
          <cell r="J1200" t="str">
            <v>ШТ</v>
          </cell>
          <cell r="K1200">
            <v>43157</v>
          </cell>
        </row>
        <row r="1201">
          <cell r="E1201">
            <v>20423900</v>
          </cell>
          <cell r="F1201" t="str">
            <v>Кабель эл.5х4 50 м с вилкой.и розеткой</v>
          </cell>
          <cell r="G1201">
            <v>30254.240000000002</v>
          </cell>
          <cell r="H1201" t="str">
            <v>RUB</v>
          </cell>
          <cell r="I1201">
            <v>1</v>
          </cell>
          <cell r="J1201" t="str">
            <v>ШТ</v>
          </cell>
          <cell r="K1201">
            <v>43157</v>
          </cell>
        </row>
        <row r="1202">
          <cell r="E1202">
            <v>20425100</v>
          </cell>
          <cell r="F1202" t="str">
            <v>Розетка П 5х36 А</v>
          </cell>
          <cell r="G1202">
            <v>848.2</v>
          </cell>
          <cell r="H1202" t="str">
            <v>RUB</v>
          </cell>
          <cell r="I1202">
            <v>1</v>
          </cell>
          <cell r="J1202" t="str">
            <v>ШТ</v>
          </cell>
          <cell r="K1202">
            <v>43157</v>
          </cell>
        </row>
        <row r="1203">
          <cell r="E1203">
            <v>20426400</v>
          </cell>
          <cell r="F1203" t="str">
            <v>Розетка кабеля датчика наполн М 3х16А</v>
          </cell>
          <cell r="G1203">
            <v>507.84</v>
          </cell>
          <cell r="H1203" t="str">
            <v>RUB</v>
          </cell>
          <cell r="I1203">
            <v>1</v>
          </cell>
          <cell r="J1203" t="str">
            <v>ШТ</v>
          </cell>
          <cell r="K1203">
            <v>43157</v>
          </cell>
        </row>
        <row r="1204">
          <cell r="E1204">
            <v>20426600</v>
          </cell>
          <cell r="F1204" t="str">
            <v>Розетка М 4х16А красная</v>
          </cell>
          <cell r="G1204">
            <v>423.73</v>
          </cell>
          <cell r="H1204" t="str">
            <v>RUB</v>
          </cell>
          <cell r="I1204">
            <v>1</v>
          </cell>
          <cell r="J1204" t="str">
            <v>ШТ</v>
          </cell>
          <cell r="K1204">
            <v>43157</v>
          </cell>
        </row>
        <row r="1205">
          <cell r="E1205">
            <v>20427200</v>
          </cell>
          <cell r="F1205" t="str">
            <v>Розетка Шуко 16А синяя</v>
          </cell>
          <cell r="G1205">
            <v>183.68</v>
          </cell>
          <cell r="H1205" t="str">
            <v>RUB</v>
          </cell>
          <cell r="I1205">
            <v>1</v>
          </cell>
          <cell r="J1205" t="str">
            <v>ШТ</v>
          </cell>
          <cell r="K1205">
            <v>43157</v>
          </cell>
        </row>
        <row r="1206">
          <cell r="E1206">
            <v>20427210</v>
          </cell>
          <cell r="F1206" t="str">
            <v>Розетка Шуко 16А серая</v>
          </cell>
          <cell r="G1206">
            <v>189.09</v>
          </cell>
          <cell r="H1206" t="str">
            <v>RUB</v>
          </cell>
          <cell r="I1206">
            <v>1</v>
          </cell>
          <cell r="J1206" t="str">
            <v>ШТ</v>
          </cell>
          <cell r="K1206">
            <v>43157</v>
          </cell>
        </row>
        <row r="1207">
          <cell r="E1207">
            <v>20427400</v>
          </cell>
          <cell r="F1207" t="str">
            <v>Розетка М 7х16А</v>
          </cell>
          <cell r="G1207">
            <v>1404.66</v>
          </cell>
          <cell r="H1207" t="str">
            <v>RUB</v>
          </cell>
          <cell r="I1207">
            <v>1</v>
          </cell>
          <cell r="J1207" t="str">
            <v>ШТ</v>
          </cell>
          <cell r="K1207">
            <v>43157</v>
          </cell>
        </row>
        <row r="1208">
          <cell r="E1208">
            <v>20427600</v>
          </cell>
          <cell r="F1208" t="str">
            <v>CEE-вилка 5 х 32А 6п красная</v>
          </cell>
          <cell r="G1208">
            <v>476.69</v>
          </cell>
          <cell r="H1208" t="str">
            <v>RUB</v>
          </cell>
          <cell r="I1208">
            <v>1</v>
          </cell>
          <cell r="J1208" t="str">
            <v>ШТ</v>
          </cell>
          <cell r="K1208">
            <v>43157</v>
          </cell>
        </row>
        <row r="1209">
          <cell r="E1209">
            <v>20427900</v>
          </cell>
          <cell r="F1209" t="str">
            <v>Вилка П 4х16А 6h красная</v>
          </cell>
          <cell r="G1209">
            <v>356.57</v>
          </cell>
          <cell r="H1209" t="str">
            <v>RUB</v>
          </cell>
          <cell r="I1209">
            <v>1</v>
          </cell>
          <cell r="J1209" t="str">
            <v>ШТ</v>
          </cell>
          <cell r="K1209">
            <v>43157</v>
          </cell>
        </row>
        <row r="1210">
          <cell r="E1210">
            <v>20428200</v>
          </cell>
          <cell r="F1210" t="str">
            <v>Вилка П кабеля датчика наполнения</v>
          </cell>
          <cell r="G1210">
            <v>594.28</v>
          </cell>
          <cell r="H1210" t="str">
            <v>RUB</v>
          </cell>
          <cell r="I1210">
            <v>1</v>
          </cell>
          <cell r="J1210" t="str">
            <v>ШТ</v>
          </cell>
          <cell r="K1210">
            <v>43157</v>
          </cell>
        </row>
        <row r="1211">
          <cell r="E1211">
            <v>20428700</v>
          </cell>
          <cell r="F1211" t="str">
            <v>Вилка 4x16A 7h черная</v>
          </cell>
          <cell r="G1211">
            <v>434.32</v>
          </cell>
          <cell r="H1211" t="str">
            <v>RUB</v>
          </cell>
          <cell r="I1211">
            <v>1</v>
          </cell>
          <cell r="J1211" t="str">
            <v>ШТ</v>
          </cell>
          <cell r="K1211">
            <v>43157</v>
          </cell>
        </row>
        <row r="1212">
          <cell r="E1212">
            <v>20428800</v>
          </cell>
          <cell r="F1212" t="str">
            <v>Вилка П 7х16А</v>
          </cell>
          <cell r="G1212">
            <v>1296.6099999999999</v>
          </cell>
          <cell r="H1212" t="str">
            <v>RUB</v>
          </cell>
          <cell r="I1212">
            <v>1</v>
          </cell>
          <cell r="J1212" t="str">
            <v>ШТ</v>
          </cell>
          <cell r="K1212">
            <v>43157</v>
          </cell>
        </row>
        <row r="1213">
          <cell r="E1213">
            <v>20429100</v>
          </cell>
          <cell r="F1213" t="str">
            <v>CEE-розетка 5 х 32А 6п красная</v>
          </cell>
          <cell r="G1213">
            <v>529.45000000000005</v>
          </cell>
          <cell r="H1213" t="str">
            <v>RUB</v>
          </cell>
          <cell r="I1213">
            <v>1</v>
          </cell>
          <cell r="J1213" t="str">
            <v>ШТ</v>
          </cell>
          <cell r="K1213">
            <v>43157</v>
          </cell>
        </row>
        <row r="1214">
          <cell r="E1214">
            <v>20429400</v>
          </cell>
          <cell r="F1214" t="str">
            <v>Вилка М кабеля датчика наполнения</v>
          </cell>
          <cell r="G1214">
            <v>648.30999999999995</v>
          </cell>
          <cell r="H1214" t="str">
            <v>RUB</v>
          </cell>
          <cell r="I1214">
            <v>1</v>
          </cell>
          <cell r="J1214" t="str">
            <v>ШТ</v>
          </cell>
          <cell r="K1214">
            <v>43157</v>
          </cell>
        </row>
        <row r="1215">
          <cell r="E1215">
            <v>20432001</v>
          </cell>
          <cell r="F1215" t="str">
            <v>Корпус розетки  10х10А с крышкой</v>
          </cell>
          <cell r="G1215">
            <v>1512.71</v>
          </cell>
          <cell r="H1215" t="str">
            <v>RUB</v>
          </cell>
          <cell r="I1215">
            <v>1</v>
          </cell>
          <cell r="J1215" t="str">
            <v>ШТ</v>
          </cell>
          <cell r="K1215">
            <v>43157</v>
          </cell>
        </row>
        <row r="1216">
          <cell r="E1216">
            <v>20432200</v>
          </cell>
          <cell r="F1216" t="str">
            <v>Клеммник М 10х10А</v>
          </cell>
          <cell r="G1216">
            <v>648.30999999999995</v>
          </cell>
          <cell r="H1216" t="str">
            <v>RUB</v>
          </cell>
          <cell r="I1216">
            <v>1</v>
          </cell>
          <cell r="J1216" t="str">
            <v>ШТ</v>
          </cell>
          <cell r="K1216">
            <v>43157</v>
          </cell>
        </row>
        <row r="1217">
          <cell r="E1217">
            <v>20432300</v>
          </cell>
          <cell r="F1217" t="str">
            <v>Клеммник П 10х10А</v>
          </cell>
          <cell r="G1217">
            <v>594.28</v>
          </cell>
          <cell r="H1217" t="str">
            <v>RUB</v>
          </cell>
          <cell r="I1217">
            <v>1</v>
          </cell>
          <cell r="J1217" t="str">
            <v>ШТ</v>
          </cell>
          <cell r="K1217">
            <v>43157</v>
          </cell>
        </row>
        <row r="1218">
          <cell r="E1218">
            <v>20432800</v>
          </cell>
          <cell r="F1218" t="str">
            <v>Кабель управления 10 м с регулир муфтой</v>
          </cell>
          <cell r="G1218">
            <v>4105.93</v>
          </cell>
          <cell r="H1218" t="str">
            <v>RUB</v>
          </cell>
          <cell r="I1218">
            <v>1</v>
          </cell>
          <cell r="J1218" t="str">
            <v>ШТ</v>
          </cell>
          <cell r="K1218">
            <v>43157</v>
          </cell>
        </row>
        <row r="1219">
          <cell r="E1219">
            <v>20444702</v>
          </cell>
          <cell r="F1219" t="str">
            <v>Заглушка (ПВХ) 20х40мм</v>
          </cell>
          <cell r="G1219">
            <v>54.03</v>
          </cell>
          <cell r="H1219" t="str">
            <v>RUB</v>
          </cell>
          <cell r="I1219">
            <v>1</v>
          </cell>
          <cell r="J1219" t="str">
            <v>ШТ</v>
          </cell>
          <cell r="K1219">
            <v>43157</v>
          </cell>
        </row>
        <row r="1220">
          <cell r="E1220">
            <v>20444800</v>
          </cell>
          <cell r="F1220" t="str">
            <v>Амортизатор  D40x40, M8x20</v>
          </cell>
          <cell r="G1220">
            <v>216.09</v>
          </cell>
          <cell r="H1220" t="str">
            <v>RUB</v>
          </cell>
          <cell r="I1220">
            <v>1</v>
          </cell>
          <cell r="J1220" t="str">
            <v>ШТ</v>
          </cell>
          <cell r="K1220">
            <v>43157</v>
          </cell>
        </row>
        <row r="1221">
          <cell r="E1221">
            <v>20446610</v>
          </cell>
          <cell r="F1221" t="str">
            <v>Пускатель DIL EM-10</v>
          </cell>
          <cell r="G1221">
            <v>1620.76</v>
          </cell>
          <cell r="H1221" t="str">
            <v>RUB</v>
          </cell>
          <cell r="I1221">
            <v>1</v>
          </cell>
          <cell r="J1221" t="str">
            <v>ШТ</v>
          </cell>
          <cell r="K1221">
            <v>43157</v>
          </cell>
        </row>
        <row r="1222">
          <cell r="E1222">
            <v>20447310</v>
          </cell>
          <cell r="F1222" t="str">
            <v>Пускатель DIL ER 31</v>
          </cell>
          <cell r="G1222">
            <v>1512.71</v>
          </cell>
          <cell r="H1222" t="str">
            <v>RUB</v>
          </cell>
          <cell r="I1222">
            <v>1</v>
          </cell>
          <cell r="J1222" t="str">
            <v>ШТ</v>
          </cell>
          <cell r="K1222">
            <v>43157</v>
          </cell>
        </row>
        <row r="1223">
          <cell r="E1223">
            <v>20447600</v>
          </cell>
          <cell r="F1223" t="str">
            <v>Реле давления FF4-4 0,22-4 3\8"М</v>
          </cell>
          <cell r="G1223">
            <v>4322.03</v>
          </cell>
          <cell r="H1223" t="str">
            <v>RUB</v>
          </cell>
          <cell r="I1223">
            <v>1</v>
          </cell>
          <cell r="J1223" t="str">
            <v>ШТ</v>
          </cell>
          <cell r="K1223">
            <v>43157</v>
          </cell>
        </row>
        <row r="1224">
          <cell r="E1224">
            <v>20447613</v>
          </cell>
          <cell r="F1224" t="str">
            <v>Реле давления MDR 4SU RM/6, 1/2"</v>
          </cell>
          <cell r="G1224">
            <v>5294.49</v>
          </cell>
          <cell r="H1224" t="str">
            <v>RUB</v>
          </cell>
          <cell r="I1224">
            <v>1</v>
          </cell>
          <cell r="J1224" t="str">
            <v>ШТ</v>
          </cell>
          <cell r="K1224">
            <v>43157</v>
          </cell>
        </row>
        <row r="1225">
          <cell r="E1225">
            <v>20448120</v>
          </cell>
          <cell r="F1225" t="str">
            <v>Реле IK 3076 двухконтактное</v>
          </cell>
          <cell r="G1225">
            <v>4296.83</v>
          </cell>
          <cell r="H1225" t="str">
            <v>RUB</v>
          </cell>
          <cell r="I1225">
            <v>1</v>
          </cell>
          <cell r="J1225" t="str">
            <v>ШТ</v>
          </cell>
          <cell r="K1225">
            <v>43157</v>
          </cell>
        </row>
        <row r="1226">
          <cell r="E1226">
            <v>20450410</v>
          </cell>
          <cell r="F1226" t="str">
            <v>Контакт вспомогательный 31 DIL M</v>
          </cell>
          <cell r="G1226">
            <v>648.30999999999995</v>
          </cell>
          <cell r="H1226" t="str">
            <v>RUB</v>
          </cell>
          <cell r="I1226">
            <v>1</v>
          </cell>
          <cell r="J1226" t="str">
            <v>ШТ</v>
          </cell>
          <cell r="K1226">
            <v>43157</v>
          </cell>
        </row>
        <row r="1227">
          <cell r="E1227">
            <v>20450420</v>
          </cell>
          <cell r="F1227" t="str">
            <v>Контакт вспомогательный 20 DIL E</v>
          </cell>
          <cell r="G1227">
            <v>443.01</v>
          </cell>
          <cell r="H1227" t="str">
            <v>RUB</v>
          </cell>
          <cell r="I1227">
            <v>1</v>
          </cell>
          <cell r="J1227" t="str">
            <v>ШТ</v>
          </cell>
          <cell r="K1227">
            <v>43157</v>
          </cell>
        </row>
        <row r="1228">
          <cell r="E1228">
            <v>20450610</v>
          </cell>
          <cell r="F1228" t="str">
            <v>Автомат защитный компрессора К2</v>
          </cell>
          <cell r="G1228">
            <v>3997.88</v>
          </cell>
          <cell r="H1228" t="str">
            <v>RUB</v>
          </cell>
          <cell r="I1228">
            <v>1</v>
          </cell>
          <cell r="J1228" t="str">
            <v>ШТ</v>
          </cell>
          <cell r="K1228">
            <v>43157</v>
          </cell>
        </row>
        <row r="1229">
          <cell r="E1229">
            <v>20452751</v>
          </cell>
          <cell r="F1229" t="str">
            <v>Реле последовательности фаз</v>
          </cell>
          <cell r="G1229">
            <v>3133.47</v>
          </cell>
          <cell r="H1229" t="str">
            <v>RUB</v>
          </cell>
          <cell r="I1229">
            <v>1</v>
          </cell>
          <cell r="J1229" t="str">
            <v>ШТ</v>
          </cell>
          <cell r="K1229">
            <v>43157</v>
          </cell>
        </row>
        <row r="1230">
          <cell r="E1230">
            <v>20454400</v>
          </cell>
          <cell r="F1230" t="str">
            <v>Переключатель напряжения 400/230 В</v>
          </cell>
          <cell r="G1230">
            <v>6811.13</v>
          </cell>
          <cell r="H1230" t="str">
            <v>RUB</v>
          </cell>
          <cell r="I1230">
            <v>1</v>
          </cell>
          <cell r="J1230" t="str">
            <v>ШТ</v>
          </cell>
          <cell r="K1230">
            <v>43157</v>
          </cell>
        </row>
        <row r="1231">
          <cell r="E1231">
            <v>20455200</v>
          </cell>
          <cell r="F1231" t="str">
            <v>Выключатель главный 2 положения</v>
          </cell>
          <cell r="G1231">
            <v>5241.32</v>
          </cell>
          <cell r="H1231" t="str">
            <v>RUB</v>
          </cell>
          <cell r="I1231">
            <v>1</v>
          </cell>
          <cell r="J1231" t="str">
            <v>ШТ</v>
          </cell>
          <cell r="K1231">
            <v>43157</v>
          </cell>
        </row>
        <row r="1232">
          <cell r="E1232">
            <v>20455201</v>
          </cell>
          <cell r="F1232" t="str">
            <v>Ручка главного выключателя</v>
          </cell>
          <cell r="G1232">
            <v>324.14999999999998</v>
          </cell>
          <cell r="H1232" t="str">
            <v>RUB</v>
          </cell>
          <cell r="I1232">
            <v>1</v>
          </cell>
          <cell r="J1232" t="str">
            <v>ШТ</v>
          </cell>
          <cell r="K1232">
            <v>43157</v>
          </cell>
        </row>
        <row r="1233">
          <cell r="E1233">
            <v>20455203</v>
          </cell>
          <cell r="F1233" t="str">
            <v>Главный выключатель 230В/50Гц</v>
          </cell>
          <cell r="G1233">
            <v>6591.09</v>
          </cell>
          <cell r="H1233" t="str">
            <v>RUB</v>
          </cell>
          <cell r="I1233">
            <v>1</v>
          </cell>
          <cell r="J1233" t="str">
            <v>ШТ</v>
          </cell>
          <cell r="K1233">
            <v>43157</v>
          </cell>
        </row>
        <row r="1234">
          <cell r="E1234">
            <v>20455500</v>
          </cell>
          <cell r="F1234" t="str">
            <v>Переключатель 3-х позиционный</v>
          </cell>
          <cell r="G1234">
            <v>4494.04</v>
          </cell>
          <cell r="H1234" t="str">
            <v>RUB</v>
          </cell>
          <cell r="I1234">
            <v>1</v>
          </cell>
          <cell r="J1234" t="str">
            <v>ШТ</v>
          </cell>
          <cell r="K1234">
            <v>43157</v>
          </cell>
        </row>
        <row r="1235">
          <cell r="E1235">
            <v>20455600</v>
          </cell>
          <cell r="F1235" t="str">
            <v>Рукоятка переключателя 3х позиционного</v>
          </cell>
          <cell r="G1235">
            <v>324.14999999999998</v>
          </cell>
          <cell r="H1235" t="str">
            <v>RUB</v>
          </cell>
          <cell r="I1235">
            <v>1</v>
          </cell>
          <cell r="J1235" t="str">
            <v>ШТ</v>
          </cell>
          <cell r="K1235">
            <v>43157</v>
          </cell>
        </row>
        <row r="1236">
          <cell r="E1236">
            <v>20455905</v>
          </cell>
          <cell r="F1236" t="str">
            <v>Контактор ЕС11</v>
          </cell>
          <cell r="G1236">
            <v>367.37</v>
          </cell>
          <cell r="H1236" t="str">
            <v>RUB</v>
          </cell>
          <cell r="I1236">
            <v>1</v>
          </cell>
          <cell r="J1236" t="str">
            <v>ШТ</v>
          </cell>
          <cell r="K1236">
            <v>43157</v>
          </cell>
        </row>
        <row r="1237">
          <cell r="E1237">
            <v>20456510</v>
          </cell>
          <cell r="F1237" t="str">
            <v>Микровыключатель</v>
          </cell>
          <cell r="G1237">
            <v>1015.68</v>
          </cell>
          <cell r="H1237" t="str">
            <v>RUB</v>
          </cell>
          <cell r="I1237">
            <v>1</v>
          </cell>
          <cell r="J1237" t="str">
            <v>ШТ</v>
          </cell>
          <cell r="K1237">
            <v>43157</v>
          </cell>
        </row>
        <row r="1238">
          <cell r="E1238">
            <v>20456916</v>
          </cell>
          <cell r="F1238" t="str">
            <v>Кабель дист.управления  на барабане 50 м</v>
          </cell>
          <cell r="G1238">
            <v>24311.45</v>
          </cell>
          <cell r="H1238" t="str">
            <v>RUB</v>
          </cell>
          <cell r="I1238">
            <v>1</v>
          </cell>
          <cell r="J1238" t="str">
            <v>ШТ</v>
          </cell>
          <cell r="K1238">
            <v>43157</v>
          </cell>
        </row>
        <row r="1239">
          <cell r="E1239">
            <v>20456929</v>
          </cell>
          <cell r="F1239" t="str">
            <v>Кабель дист.управления  25 м</v>
          </cell>
          <cell r="G1239">
            <v>14403.18</v>
          </cell>
          <cell r="H1239" t="str">
            <v>RUB</v>
          </cell>
          <cell r="I1239">
            <v>1</v>
          </cell>
          <cell r="J1239" t="str">
            <v>ШТ</v>
          </cell>
          <cell r="K1239">
            <v>43157</v>
          </cell>
        </row>
        <row r="1240">
          <cell r="E1240">
            <v>20459101</v>
          </cell>
          <cell r="F1240" t="str">
            <v>Электролампа 48В 2Вт</v>
          </cell>
          <cell r="G1240">
            <v>97.25</v>
          </cell>
          <cell r="H1240" t="str">
            <v>RUB</v>
          </cell>
          <cell r="I1240">
            <v>1</v>
          </cell>
          <cell r="J1240" t="str">
            <v>ШТ</v>
          </cell>
          <cell r="K1240">
            <v>43157</v>
          </cell>
        </row>
        <row r="1241">
          <cell r="E1241">
            <v>20460800</v>
          </cell>
          <cell r="F1241" t="str">
            <v>Трансформатор 400-42/230 В 70 ВА</v>
          </cell>
          <cell r="G1241">
            <v>5510.59</v>
          </cell>
          <cell r="H1241" t="str">
            <v>RUB</v>
          </cell>
          <cell r="I1241">
            <v>1</v>
          </cell>
          <cell r="J1241" t="str">
            <v>ШТ</v>
          </cell>
          <cell r="K1241">
            <v>43157</v>
          </cell>
        </row>
        <row r="1242">
          <cell r="E1242">
            <v>20462010</v>
          </cell>
          <cell r="F1242" t="str">
            <v>Реле KRA-M8/21 12В</v>
          </cell>
          <cell r="G1242">
            <v>1306.0899999999999</v>
          </cell>
          <cell r="H1242" t="str">
            <v>RUB</v>
          </cell>
          <cell r="I1242">
            <v>1</v>
          </cell>
          <cell r="J1242" t="str">
            <v>ШТ</v>
          </cell>
          <cell r="K1242">
            <v>42958</v>
          </cell>
        </row>
        <row r="1243">
          <cell r="E1243">
            <v>20470008</v>
          </cell>
          <cell r="F1243" t="str">
            <v>Кольцо контактное уплотнительное AV3</v>
          </cell>
          <cell r="G1243">
            <v>237.71</v>
          </cell>
          <cell r="H1243" t="str">
            <v>RUB</v>
          </cell>
          <cell r="I1243">
            <v>1</v>
          </cell>
          <cell r="J1243" t="str">
            <v>ШТ</v>
          </cell>
          <cell r="K1243">
            <v>43157</v>
          </cell>
        </row>
        <row r="1244">
          <cell r="E1244">
            <v>20480121</v>
          </cell>
          <cell r="F1244" t="str">
            <v>Миксер ручной 1800 Вт Варио</v>
          </cell>
          <cell r="G1244">
            <v>35706.1</v>
          </cell>
          <cell r="H1244" t="str">
            <v>RUB</v>
          </cell>
          <cell r="I1244">
            <v>1</v>
          </cell>
          <cell r="J1244" t="str">
            <v>ШТ</v>
          </cell>
          <cell r="K1244">
            <v>42958</v>
          </cell>
        </row>
        <row r="1245">
          <cell r="E1245">
            <v>20480300</v>
          </cell>
          <cell r="F1245" t="str">
            <v>Спираль миксера большая</v>
          </cell>
          <cell r="G1245">
            <v>972.46</v>
          </cell>
          <cell r="H1245" t="str">
            <v>RUB</v>
          </cell>
          <cell r="I1245">
            <v>1</v>
          </cell>
          <cell r="J1245" t="str">
            <v>ШТ</v>
          </cell>
          <cell r="K1245">
            <v>43157</v>
          </cell>
        </row>
        <row r="1246">
          <cell r="E1246">
            <v>20545506</v>
          </cell>
          <cell r="F1246" t="str">
            <v>Подшипник наружный 2 20545506</v>
          </cell>
          <cell r="G1246">
            <v>5510.59</v>
          </cell>
          <cell r="H1246" t="str">
            <v>RUB</v>
          </cell>
          <cell r="I1246">
            <v>1</v>
          </cell>
          <cell r="J1246" t="str">
            <v>ШТ</v>
          </cell>
          <cell r="K1246">
            <v>43157</v>
          </cell>
        </row>
        <row r="1247">
          <cell r="E1247">
            <v>20545702</v>
          </cell>
          <cell r="F1247" t="str">
            <v>Прокладка фланца D107x40x5мм</v>
          </cell>
          <cell r="G1247">
            <v>194.49</v>
          </cell>
          <cell r="H1247" t="str">
            <v>RUB</v>
          </cell>
          <cell r="I1247">
            <v>1</v>
          </cell>
          <cell r="J1247" t="str">
            <v>ШТ</v>
          </cell>
          <cell r="K1247">
            <v>43157</v>
          </cell>
        </row>
        <row r="1248">
          <cell r="E1248">
            <v>20547602</v>
          </cell>
          <cell r="F1248" t="str">
            <v>Штифт 5x36 DIN 1481</v>
          </cell>
          <cell r="G1248">
            <v>43.22</v>
          </cell>
          <cell r="H1248" t="str">
            <v>RUB</v>
          </cell>
          <cell r="I1248">
            <v>1</v>
          </cell>
          <cell r="J1248" t="str">
            <v>ШТ</v>
          </cell>
          <cell r="K1248">
            <v>43157</v>
          </cell>
        </row>
        <row r="1249">
          <cell r="E1249">
            <v>20561202</v>
          </cell>
          <cell r="F1249" t="str">
            <v>Привод заслонки SILOMAT</v>
          </cell>
          <cell r="G1249">
            <v>91843.22</v>
          </cell>
          <cell r="H1249" t="str">
            <v>RUB</v>
          </cell>
          <cell r="I1249">
            <v>1</v>
          </cell>
          <cell r="J1249" t="str">
            <v>ШТ</v>
          </cell>
          <cell r="K1249">
            <v>43157</v>
          </cell>
        </row>
        <row r="1250">
          <cell r="E1250">
            <v>20561901</v>
          </cell>
          <cell r="F1250" t="str">
            <v>Прозрачная крышка для привода СА21D</v>
          </cell>
          <cell r="G1250">
            <v>1242.58</v>
          </cell>
          <cell r="H1250" t="str">
            <v>RUB</v>
          </cell>
          <cell r="I1250">
            <v>1</v>
          </cell>
          <cell r="J1250" t="str">
            <v>ШТ</v>
          </cell>
          <cell r="K1250">
            <v>43157</v>
          </cell>
        </row>
        <row r="1251">
          <cell r="E1251">
            <v>20562600</v>
          </cell>
          <cell r="F1251" t="str">
            <v>Патрон фильтра С 1112/2</v>
          </cell>
          <cell r="G1251">
            <v>551.05999999999995</v>
          </cell>
          <cell r="H1251" t="str">
            <v>RUB</v>
          </cell>
          <cell r="I1251">
            <v>1</v>
          </cell>
          <cell r="J1251" t="str">
            <v>ШТ</v>
          </cell>
          <cell r="K1251">
            <v>43157</v>
          </cell>
        </row>
        <row r="1252">
          <cell r="E1252">
            <v>20564610</v>
          </cell>
          <cell r="F1252" t="str">
            <v>Патрон фильтра С 1826 (DP 2.100/2.14)</v>
          </cell>
          <cell r="G1252">
            <v>1026.48</v>
          </cell>
          <cell r="H1252" t="str">
            <v>RUB</v>
          </cell>
          <cell r="I1252">
            <v>1</v>
          </cell>
          <cell r="J1252" t="str">
            <v>ШТ</v>
          </cell>
          <cell r="K1252">
            <v>43157</v>
          </cell>
        </row>
        <row r="1253">
          <cell r="E1253">
            <v>20566901</v>
          </cell>
          <cell r="F1253" t="str">
            <v>Набор инструментов SILOMAT</v>
          </cell>
          <cell r="G1253">
            <v>3565.68</v>
          </cell>
          <cell r="H1253" t="str">
            <v>RUB</v>
          </cell>
          <cell r="I1253">
            <v>1</v>
          </cell>
          <cell r="J1253" t="str">
            <v>ШТ</v>
          </cell>
          <cell r="K1253">
            <v>43157</v>
          </cell>
        </row>
        <row r="1254">
          <cell r="E1254">
            <v>20600213</v>
          </cell>
          <cell r="F1254" t="str">
            <v>Колпак вдувной G4 комплект</v>
          </cell>
          <cell r="G1254">
            <v>70233.05</v>
          </cell>
          <cell r="H1254" t="str">
            <v>RUB</v>
          </cell>
          <cell r="I1254">
            <v>1</v>
          </cell>
          <cell r="J1254" t="str">
            <v>ШТ</v>
          </cell>
          <cell r="K1254">
            <v>43157</v>
          </cell>
        </row>
        <row r="1255">
          <cell r="E1255">
            <v>20601214</v>
          </cell>
          <cell r="F1255" t="str">
            <v>Стойка фильтра вдувного колпака Е1 1100</v>
          </cell>
          <cell r="G1255">
            <v>2106.9899999999998</v>
          </cell>
          <cell r="H1255" t="str">
            <v>RUB</v>
          </cell>
          <cell r="I1255">
            <v>1</v>
          </cell>
          <cell r="J1255" t="str">
            <v>ШТ</v>
          </cell>
          <cell r="K1255">
            <v>43157</v>
          </cell>
        </row>
        <row r="1256">
          <cell r="E1256">
            <v>20604102</v>
          </cell>
          <cell r="F1256" t="str">
            <v>Фильтр вдувного колпака Е1 D420x1100мм</v>
          </cell>
          <cell r="G1256">
            <v>4538.1400000000003</v>
          </cell>
          <cell r="H1256" t="str">
            <v>RUB</v>
          </cell>
          <cell r="I1256">
            <v>1</v>
          </cell>
          <cell r="J1256" t="str">
            <v>ШТ</v>
          </cell>
          <cell r="K1256">
            <v>43157</v>
          </cell>
        </row>
        <row r="1257">
          <cell r="E1257">
            <v>20604500</v>
          </cell>
          <cell r="F1257" t="str">
            <v>Бандаж возд.фильтра, с защёлкой,D205мм</v>
          </cell>
          <cell r="G1257">
            <v>443.01</v>
          </cell>
          <cell r="H1257" t="str">
            <v>RUB</v>
          </cell>
          <cell r="I1257">
            <v>1</v>
          </cell>
          <cell r="J1257" t="str">
            <v>ШТ</v>
          </cell>
          <cell r="K1257">
            <v>43157</v>
          </cell>
        </row>
        <row r="1258">
          <cell r="E1258">
            <v>20606802</v>
          </cell>
          <cell r="F1258" t="str">
            <v>Гайка крепления датчика Silomat</v>
          </cell>
          <cell r="G1258">
            <v>183.68</v>
          </cell>
          <cell r="H1258" t="str">
            <v>RUB</v>
          </cell>
          <cell r="I1258">
            <v>1</v>
          </cell>
          <cell r="J1258" t="str">
            <v>ШТ</v>
          </cell>
          <cell r="K1258">
            <v>43157</v>
          </cell>
        </row>
        <row r="1259">
          <cell r="E1259">
            <v>20610301</v>
          </cell>
          <cell r="F1259" t="str">
            <v>Датчик емк уровня заполнения</v>
          </cell>
          <cell r="G1259">
            <v>14662.5</v>
          </cell>
          <cell r="H1259" t="str">
            <v>RUB</v>
          </cell>
          <cell r="I1259">
            <v>1</v>
          </cell>
          <cell r="J1259" t="str">
            <v>ШТ</v>
          </cell>
          <cell r="K1259">
            <v>43157</v>
          </cell>
        </row>
        <row r="1260">
          <cell r="E1260">
            <v>20653200</v>
          </cell>
          <cell r="F1260" t="str">
            <v>Шланг резиновый 25м</v>
          </cell>
          <cell r="G1260">
            <v>41164.65</v>
          </cell>
          <cell r="H1260" t="str">
            <v>RUB</v>
          </cell>
          <cell r="I1260">
            <v>1</v>
          </cell>
          <cell r="J1260" t="str">
            <v>ШТ</v>
          </cell>
          <cell r="K1260">
            <v>42177</v>
          </cell>
        </row>
        <row r="1261">
          <cell r="E1261">
            <v>20655000</v>
          </cell>
          <cell r="F1261" t="str">
            <v>Муфта соединительная С-52</v>
          </cell>
          <cell r="G1261">
            <v>767.16</v>
          </cell>
          <cell r="H1261" t="str">
            <v>RUB</v>
          </cell>
          <cell r="I1261">
            <v>1</v>
          </cell>
          <cell r="J1261" t="str">
            <v>ШТ</v>
          </cell>
          <cell r="K1261">
            <v>43157</v>
          </cell>
        </row>
        <row r="1262">
          <cell r="E1262">
            <v>20656100</v>
          </cell>
          <cell r="F1262" t="str">
            <v>Соединение С 2" внутр</v>
          </cell>
          <cell r="G1262">
            <v>486.83</v>
          </cell>
          <cell r="H1262" t="str">
            <v>RUB</v>
          </cell>
          <cell r="I1262">
            <v>1</v>
          </cell>
          <cell r="J1262" t="str">
            <v>ШТ</v>
          </cell>
          <cell r="K1262">
            <v>42958</v>
          </cell>
        </row>
        <row r="1263">
          <cell r="E1263">
            <v>20656101</v>
          </cell>
          <cell r="F1263" t="str">
            <v>Соединение С 2" внешн</v>
          </cell>
          <cell r="G1263">
            <v>534.29</v>
          </cell>
          <cell r="H1263" t="str">
            <v>RUB</v>
          </cell>
          <cell r="I1263">
            <v>1</v>
          </cell>
          <cell r="J1263" t="str">
            <v>ШТ</v>
          </cell>
          <cell r="K1263">
            <v>42958</v>
          </cell>
        </row>
        <row r="1264">
          <cell r="E1264">
            <v>20656600</v>
          </cell>
          <cell r="F1264" t="str">
            <v>Соединение С 1" внутр</v>
          </cell>
          <cell r="G1264">
            <v>712.4</v>
          </cell>
          <cell r="H1264" t="str">
            <v>RUB</v>
          </cell>
          <cell r="I1264">
            <v>1</v>
          </cell>
          <cell r="J1264" t="str">
            <v>ШТ</v>
          </cell>
          <cell r="K1264">
            <v>42958</v>
          </cell>
        </row>
        <row r="1265">
          <cell r="E1265">
            <v>20657000</v>
          </cell>
          <cell r="F1265" t="str">
            <v>Крышка муфты В с цепочкой</v>
          </cell>
          <cell r="G1265">
            <v>851.97</v>
          </cell>
          <cell r="H1265" t="str">
            <v>RUB</v>
          </cell>
          <cell r="I1265">
            <v>1</v>
          </cell>
          <cell r="J1265" t="str">
            <v>ШТ</v>
          </cell>
          <cell r="K1265">
            <v>42958</v>
          </cell>
        </row>
        <row r="1266">
          <cell r="E1266">
            <v>20657100</v>
          </cell>
          <cell r="F1266" t="str">
            <v>Крышка муфты С с цепочкой</v>
          </cell>
          <cell r="G1266">
            <v>546.17999999999995</v>
          </cell>
          <cell r="H1266" t="str">
            <v>RUB</v>
          </cell>
          <cell r="I1266">
            <v>1</v>
          </cell>
          <cell r="J1266" t="str">
            <v>ШТ</v>
          </cell>
          <cell r="K1266">
            <v>42958</v>
          </cell>
        </row>
        <row r="1267">
          <cell r="E1267">
            <v>20658200</v>
          </cell>
          <cell r="F1267" t="str">
            <v>Уплотнение соединения C-DIN</v>
          </cell>
          <cell r="G1267">
            <v>81.040000000000006</v>
          </cell>
          <cell r="H1267" t="str">
            <v>RUB</v>
          </cell>
          <cell r="I1267">
            <v>1</v>
          </cell>
          <cell r="J1267" t="str">
            <v>ШТ</v>
          </cell>
          <cell r="K1267">
            <v>43157</v>
          </cell>
        </row>
        <row r="1268">
          <cell r="E1268">
            <v>20658500</v>
          </cell>
          <cell r="F1268" t="str">
            <v>Ключ для соединения В-С</v>
          </cell>
          <cell r="G1268">
            <v>378.18</v>
          </cell>
          <cell r="H1268" t="str">
            <v>RUB</v>
          </cell>
          <cell r="I1268">
            <v>1</v>
          </cell>
          <cell r="J1268" t="str">
            <v>ШТ</v>
          </cell>
          <cell r="K1268">
            <v>43157</v>
          </cell>
        </row>
        <row r="1269">
          <cell r="E1269">
            <v>20707301</v>
          </cell>
          <cell r="F1269" t="str">
            <v>Бандаж возд.фильтра, с защёлкой,D419мм</v>
          </cell>
          <cell r="G1269">
            <v>399.79</v>
          </cell>
          <cell r="H1269" t="str">
            <v>RUB</v>
          </cell>
          <cell r="I1269">
            <v>1</v>
          </cell>
          <cell r="J1269" t="str">
            <v>ШТ</v>
          </cell>
          <cell r="K1269">
            <v>43157</v>
          </cell>
        </row>
        <row r="1270">
          <cell r="E1270">
            <v>20716000</v>
          </cell>
          <cell r="F1270" t="str">
            <v>Воронка загрузочная д/мешков</v>
          </cell>
          <cell r="G1270">
            <v>48082.63</v>
          </cell>
          <cell r="H1270" t="str">
            <v>RUB</v>
          </cell>
          <cell r="I1270">
            <v>1</v>
          </cell>
          <cell r="J1270" t="str">
            <v>ШТ</v>
          </cell>
          <cell r="K1270">
            <v>43157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77"/>
    </sheetNames>
    <sheetDataSet>
      <sheetData sheetId="0" refreshError="1">
        <row r="10">
          <cell r="E10" t="str">
            <v>Материал</v>
          </cell>
          <cell r="F10" t="str">
            <v>Материал</v>
          </cell>
          <cell r="G10" t="str">
            <v xml:space="preserve">     Сумма</v>
          </cell>
        </row>
        <row r="12">
          <cell r="E12">
            <v>1163</v>
          </cell>
          <cell r="F12" t="str">
            <v>Колесо поворотное, 230 мм в сборе</v>
          </cell>
          <cell r="G12">
            <v>-28.52</v>
          </cell>
        </row>
        <row r="13">
          <cell r="E13">
            <v>1164</v>
          </cell>
          <cell r="F13" t="str">
            <v>Колесо поворотное с тормозом, 230 мм</v>
          </cell>
          <cell r="G13">
            <v>-37.46</v>
          </cell>
        </row>
        <row r="14">
          <cell r="E14">
            <v>1165</v>
          </cell>
          <cell r="F14" t="str">
            <v>Болт стяжной М16х750 мм (1к-т -2шт)</v>
          </cell>
          <cell r="G14">
            <v>-59.26</v>
          </cell>
        </row>
        <row r="15">
          <cell r="E15">
            <v>1166</v>
          </cell>
          <cell r="F15" t="str">
            <v>Статор Т9-2</v>
          </cell>
          <cell r="G15">
            <v>-287.38</v>
          </cell>
        </row>
        <row r="16">
          <cell r="E16">
            <v>1167</v>
          </cell>
          <cell r="F16" t="str">
            <v>Ротор Т9-2</v>
          </cell>
          <cell r="G16">
            <v>-343.86</v>
          </cell>
        </row>
        <row r="17">
          <cell r="E17">
            <v>1551</v>
          </cell>
          <cell r="F17" t="str">
            <v>Пластина датчика уровня 60x135 SG12</v>
          </cell>
          <cell r="G17">
            <v>-5.48</v>
          </cell>
        </row>
        <row r="18">
          <cell r="E18">
            <v>1623</v>
          </cell>
          <cell r="F18" t="str">
            <v>Датчик наполнения KPS1</v>
          </cell>
          <cell r="G18">
            <v>-352.24</v>
          </cell>
        </row>
        <row r="19">
          <cell r="E19">
            <v>2064</v>
          </cell>
          <cell r="F19" t="str">
            <v>Муфта дисковая упругая ZP3 XL</v>
          </cell>
          <cell r="G19">
            <v>-39.14</v>
          </cell>
        </row>
        <row r="20">
          <cell r="E20">
            <v>2111</v>
          </cell>
          <cell r="F20" t="str">
            <v>Вал дозирующии НМ 22/24 25 л/мин</v>
          </cell>
          <cell r="G20">
            <v>-74.36</v>
          </cell>
        </row>
        <row r="21">
          <cell r="E21">
            <v>2113</v>
          </cell>
          <cell r="F21" t="str">
            <v>Решётка защитная G4</v>
          </cell>
          <cell r="G21">
            <v>-43.05</v>
          </cell>
        </row>
        <row r="22">
          <cell r="E22">
            <v>2129</v>
          </cell>
          <cell r="F22" t="str">
            <v>Разъём СЕЕ 5х32А 6h для эл.шкафа</v>
          </cell>
          <cell r="G22">
            <v>-7.44</v>
          </cell>
        </row>
        <row r="23">
          <cell r="E23">
            <v>2155</v>
          </cell>
          <cell r="F23" t="str">
            <v>Труба смесит. НМ 2 с резин. зоной смеш.</v>
          </cell>
          <cell r="G23">
            <v>-233.15</v>
          </cell>
        </row>
        <row r="24">
          <cell r="E24">
            <v>2213</v>
          </cell>
          <cell r="F24" t="str">
            <v>Расходомер воды 100-1000л/ч в сборе</v>
          </cell>
          <cell r="G24">
            <v>-48.64</v>
          </cell>
        </row>
        <row r="25">
          <cell r="E25">
            <v>2465</v>
          </cell>
          <cell r="F25" t="str">
            <v>Кронштейн датчика наполнения KPS1</v>
          </cell>
          <cell r="G25">
            <v>-65.98</v>
          </cell>
        </row>
        <row r="26">
          <cell r="E26">
            <v>2569</v>
          </cell>
          <cell r="F26" t="str">
            <v>Вал дозирующий НМ 22/24 35 л/мин</v>
          </cell>
          <cell r="G26">
            <v>-50.32</v>
          </cell>
        </row>
        <row r="27">
          <cell r="E27">
            <v>2616</v>
          </cell>
          <cell r="F27" t="str">
            <v>Редуктор DF41 д/ ZP3 175об/мин 7,5кВт</v>
          </cell>
          <cell r="G27">
            <v>-356.28</v>
          </cell>
        </row>
        <row r="28">
          <cell r="E28">
            <v>2689</v>
          </cell>
          <cell r="F28" t="str">
            <v>Крышка лючка приемного бункера</v>
          </cell>
          <cell r="G28">
            <v>-5.37</v>
          </cell>
        </row>
        <row r="29">
          <cell r="E29">
            <v>2862</v>
          </cell>
          <cell r="F29" t="str">
            <v>Ротбанд 30кг (40)</v>
          </cell>
          <cell r="G29">
            <v>-3</v>
          </cell>
        </row>
        <row r="30">
          <cell r="E30">
            <v>2864</v>
          </cell>
          <cell r="F30" t="str">
            <v>Гольдбанд 30кг (40)</v>
          </cell>
          <cell r="G30">
            <v>-3</v>
          </cell>
        </row>
        <row r="31">
          <cell r="E31">
            <v>3110</v>
          </cell>
          <cell r="F31" t="str">
            <v>Перлфикс 30кг (40)</v>
          </cell>
          <cell r="G31">
            <v>-3</v>
          </cell>
        </row>
        <row r="32">
          <cell r="E32">
            <v>3391</v>
          </cell>
          <cell r="F32" t="str">
            <v>Бугель Нониус</v>
          </cell>
          <cell r="G32">
            <v>-16.559999999999999</v>
          </cell>
        </row>
        <row r="33">
          <cell r="E33">
            <v>3392</v>
          </cell>
          <cell r="F33" t="str">
            <v>Нониус бугель профиля UA 50/40</v>
          </cell>
          <cell r="G33">
            <v>-16.559999999999999</v>
          </cell>
        </row>
        <row r="34">
          <cell r="E34">
            <v>3394</v>
          </cell>
          <cell r="F34" t="str">
            <v>Подвес Нониус верхняя часть 200</v>
          </cell>
          <cell r="G34">
            <v>-5.26</v>
          </cell>
        </row>
        <row r="35">
          <cell r="E35">
            <v>3399</v>
          </cell>
          <cell r="F35" t="str">
            <v>Подвес Нониус верхняя часть 700</v>
          </cell>
          <cell r="G35">
            <v>-13.55</v>
          </cell>
        </row>
        <row r="36">
          <cell r="E36">
            <v>3402</v>
          </cell>
          <cell r="F36" t="str">
            <v>Подвес Нониус верхняя часть 1000</v>
          </cell>
          <cell r="G36">
            <v>-38.75</v>
          </cell>
        </row>
        <row r="37">
          <cell r="E37">
            <v>3407</v>
          </cell>
          <cell r="F37" t="str">
            <v>Уголок специальный анкерный (100)</v>
          </cell>
          <cell r="G37">
            <v>-4.34</v>
          </cell>
        </row>
        <row r="38">
          <cell r="E38">
            <v>3412</v>
          </cell>
          <cell r="F38" t="str">
            <v>Подвес комб с заж д/ПП 60/27 (100)</v>
          </cell>
          <cell r="G38">
            <v>-15.08</v>
          </cell>
        </row>
        <row r="39">
          <cell r="E39">
            <v>3413</v>
          </cell>
          <cell r="F39" t="str">
            <v>Подвес с зажимом д/ПП профилей (100)</v>
          </cell>
          <cell r="G39">
            <v>-6.59</v>
          </cell>
        </row>
        <row r="40">
          <cell r="E40">
            <v>3415</v>
          </cell>
          <cell r="F40" t="str">
            <v>Уголок анкерный д/CD-профиля 60/27</v>
          </cell>
          <cell r="G40">
            <v>-2.81</v>
          </cell>
        </row>
        <row r="41">
          <cell r="E41">
            <v>3419</v>
          </cell>
          <cell r="F41" t="str">
            <v>Тяга 50см (100)</v>
          </cell>
          <cell r="G41">
            <v>-4.0199999999999996</v>
          </cell>
        </row>
        <row r="42">
          <cell r="E42">
            <v>3421</v>
          </cell>
          <cell r="F42" t="str">
            <v>Тяга 100см (100)</v>
          </cell>
          <cell r="G42">
            <v>-8.02</v>
          </cell>
        </row>
        <row r="43">
          <cell r="E43">
            <v>3435</v>
          </cell>
          <cell r="F43" t="str">
            <v>Профиль подвеса 12х8 3000 мм</v>
          </cell>
          <cell r="G43">
            <v>-1.4</v>
          </cell>
        </row>
        <row r="44">
          <cell r="E44">
            <v>3437</v>
          </cell>
          <cell r="F44" t="str">
            <v>Скоба Нониус (100)</v>
          </cell>
          <cell r="G44">
            <v>-1.5</v>
          </cell>
        </row>
        <row r="45">
          <cell r="E45">
            <v>3442</v>
          </cell>
          <cell r="F45" t="str">
            <v>Соединитель универсал. д/CD 60/27 (100)</v>
          </cell>
          <cell r="G45">
            <v>-11.13</v>
          </cell>
        </row>
        <row r="46">
          <cell r="E46">
            <v>3446</v>
          </cell>
          <cell r="F46" t="str">
            <v>Соединитель крестообразный</v>
          </cell>
          <cell r="G46">
            <v>-5.96</v>
          </cell>
        </row>
        <row r="47">
          <cell r="E47">
            <v>3453</v>
          </cell>
          <cell r="F47" t="str">
            <v>Соединитель угловой 90град для CD 60/2</v>
          </cell>
          <cell r="G47">
            <v>-17.78</v>
          </cell>
        </row>
        <row r="48">
          <cell r="E48">
            <v>3482</v>
          </cell>
          <cell r="F48" t="str">
            <v>Лента кромочная FE 8х100 40м</v>
          </cell>
          <cell r="G48">
            <v>-4.22</v>
          </cell>
        </row>
        <row r="49">
          <cell r="E49">
            <v>3504</v>
          </cell>
          <cell r="F49" t="str">
            <v>Шуруп Кнауф-ГКЛ+металл. 25 (1000)</v>
          </cell>
          <cell r="G49">
            <v>-2.62</v>
          </cell>
        </row>
        <row r="50">
          <cell r="E50">
            <v>3505</v>
          </cell>
          <cell r="F50" t="str">
            <v>Шуруп Кнауф-ГКЛ+металл. 35 (1000)</v>
          </cell>
          <cell r="G50">
            <v>-3.28</v>
          </cell>
        </row>
        <row r="51">
          <cell r="E51">
            <v>3516</v>
          </cell>
          <cell r="F51" t="str">
            <v>Шуруп со свер. након. 3,5х9,5 мм (1000)</v>
          </cell>
          <cell r="G51">
            <v>-2.1</v>
          </cell>
        </row>
        <row r="52">
          <cell r="E52">
            <v>3537</v>
          </cell>
          <cell r="F52" t="str">
            <v>Дюбель с шурупом 6х35 (100)</v>
          </cell>
          <cell r="G52">
            <v>-2.1</v>
          </cell>
        </row>
        <row r="53">
          <cell r="E53">
            <v>3542</v>
          </cell>
          <cell r="F53" t="str">
            <v>Зажим пружинный д/крепления профиля</v>
          </cell>
          <cell r="G53">
            <v>-3.87</v>
          </cell>
        </row>
        <row r="54">
          <cell r="E54">
            <v>3543</v>
          </cell>
          <cell r="F54" t="str">
            <v>Зажим поддерживающий</v>
          </cell>
          <cell r="G54">
            <v>-11.67</v>
          </cell>
        </row>
        <row r="55">
          <cell r="E55">
            <v>3556</v>
          </cell>
          <cell r="F55" t="str">
            <v>Универсальная поперечина (траверса) W234</v>
          </cell>
          <cell r="G55">
            <v>-9.9600000000000009</v>
          </cell>
        </row>
        <row r="56">
          <cell r="E56">
            <v>3690</v>
          </cell>
          <cell r="F56" t="str">
            <v>Лента Алюкс для кромки 50мм/30м</v>
          </cell>
          <cell r="G56">
            <v>-7.56</v>
          </cell>
        </row>
        <row r="57">
          <cell r="E57">
            <v>3698</v>
          </cell>
          <cell r="F57" t="str">
            <v>Лента д/швов стекловолокнистая 25 м</v>
          </cell>
          <cell r="G57">
            <v>-0.81</v>
          </cell>
        </row>
        <row r="58">
          <cell r="E58">
            <v>3878</v>
          </cell>
          <cell r="F58" t="str">
            <v>Бумага подкладочная 100м2</v>
          </cell>
          <cell r="G58">
            <v>-13.08</v>
          </cell>
        </row>
        <row r="59">
          <cell r="E59">
            <v>4621</v>
          </cell>
          <cell r="F59" t="str">
            <v>Миксер</v>
          </cell>
          <cell r="G59">
            <v>-4.63</v>
          </cell>
        </row>
        <row r="60">
          <cell r="E60">
            <v>4622</v>
          </cell>
          <cell r="F60" t="str">
            <v>Приспособление Платтентрагер</v>
          </cell>
          <cell r="G60">
            <v>-8.99</v>
          </cell>
        </row>
        <row r="61">
          <cell r="E61">
            <v>4623</v>
          </cell>
          <cell r="F61" t="str">
            <v>Подъемник для листов Платтенхебер</v>
          </cell>
          <cell r="G61">
            <v>-23.76</v>
          </cell>
        </row>
        <row r="62">
          <cell r="E62">
            <v>4626</v>
          </cell>
          <cell r="F62" t="str">
            <v>Платтенмессер</v>
          </cell>
          <cell r="G62">
            <v>-1.82</v>
          </cell>
        </row>
        <row r="63">
          <cell r="E63">
            <v>4627</v>
          </cell>
          <cell r="F63" t="str">
            <v>Нож для резки ГКЛ</v>
          </cell>
          <cell r="G63">
            <v>-2.19</v>
          </cell>
        </row>
        <row r="64">
          <cell r="E64">
            <v>4628</v>
          </cell>
          <cell r="F64" t="str">
            <v>Лезвие запасное (10)</v>
          </cell>
          <cell r="G64">
            <v>-0.81</v>
          </cell>
        </row>
        <row r="65">
          <cell r="E65">
            <v>4629</v>
          </cell>
          <cell r="F65" t="str">
            <v>Рубанкок рашпель 25, 50 см Рашпельхобель</v>
          </cell>
          <cell r="G65">
            <v>-4.08</v>
          </cell>
        </row>
        <row r="66">
          <cell r="E66">
            <v>4630</v>
          </cell>
          <cell r="F66" t="str">
            <v>Часть рабочая Рашпельхобеля</v>
          </cell>
          <cell r="G66">
            <v>-0.92</v>
          </cell>
        </row>
        <row r="67">
          <cell r="E67">
            <v>4632</v>
          </cell>
          <cell r="F67" t="str">
            <v>Резак панельный</v>
          </cell>
          <cell r="G67">
            <v>-132.91999999999999</v>
          </cell>
        </row>
        <row r="68">
          <cell r="E68">
            <v>4643</v>
          </cell>
          <cell r="F68" t="str">
            <v>Монтажное приспособление</v>
          </cell>
          <cell r="G68">
            <v>-11.64</v>
          </cell>
        </row>
        <row r="69">
          <cell r="E69">
            <v>4648</v>
          </cell>
          <cell r="F69" t="str">
            <v>Приспособление монтажное для ГКЛ</v>
          </cell>
          <cell r="G69">
            <v>-396.11</v>
          </cell>
        </row>
        <row r="70">
          <cell r="E70">
            <v>4650</v>
          </cell>
          <cell r="F70" t="str">
            <v>Тележка 2-х колесная для ГКЛ</v>
          </cell>
          <cell r="G70">
            <v>-101.69</v>
          </cell>
        </row>
        <row r="71">
          <cell r="E71">
            <v>4680</v>
          </cell>
          <cell r="F71" t="str">
            <v>Клещи д/скрепления профилей ПС и ПН</v>
          </cell>
          <cell r="G71">
            <v>-5.05</v>
          </cell>
        </row>
        <row r="72">
          <cell r="E72">
            <v>4682</v>
          </cell>
          <cell r="F72" t="str">
            <v>Приспособление прокалывающее Штихлинг</v>
          </cell>
          <cell r="G72">
            <v>-3.03</v>
          </cell>
        </row>
        <row r="73">
          <cell r="E73">
            <v>4683</v>
          </cell>
          <cell r="F73" t="str">
            <v>Пила прокалывающая Штихзаге</v>
          </cell>
          <cell r="G73">
            <v>-6.25</v>
          </cell>
        </row>
        <row r="74">
          <cell r="E74">
            <v>4685</v>
          </cell>
          <cell r="F74" t="str">
            <v>Фреза 60,67,74мм (6)</v>
          </cell>
          <cell r="G74">
            <v>-6.37</v>
          </cell>
        </row>
        <row r="75">
          <cell r="E75">
            <v>4688</v>
          </cell>
          <cell r="F75" t="str">
            <v>Короб шпаклевочный нержавеющий</v>
          </cell>
          <cell r="G75">
            <v>-6.65</v>
          </cell>
        </row>
        <row r="76">
          <cell r="E76">
            <v>4700</v>
          </cell>
          <cell r="F76" t="str">
            <v>Терка Хандшляйфер</v>
          </cell>
          <cell r="G76">
            <v>-1.83</v>
          </cell>
        </row>
        <row r="77">
          <cell r="E77">
            <v>5454</v>
          </cell>
          <cell r="F77" t="str">
            <v>Бетоконтакт 20кг (24)</v>
          </cell>
          <cell r="G77">
            <v>-7.36</v>
          </cell>
        </row>
        <row r="78">
          <cell r="E78">
            <v>6937</v>
          </cell>
          <cell r="F78" t="str">
            <v>Шуруп д/ГВЛ 3,9х30 (1000)</v>
          </cell>
          <cell r="G78">
            <v>-2.57</v>
          </cell>
        </row>
        <row r="79">
          <cell r="E79">
            <v>7361</v>
          </cell>
          <cell r="F79" t="str">
            <v>Решётка защитная G5</v>
          </cell>
          <cell r="G79">
            <v>-17.829999999999998</v>
          </cell>
        </row>
        <row r="80">
          <cell r="E80">
            <v>7899</v>
          </cell>
          <cell r="F80" t="str">
            <v>Статор  D6-3 pin TWISTER</v>
          </cell>
          <cell r="G80">
            <v>-12.05</v>
          </cell>
        </row>
        <row r="81">
          <cell r="E81">
            <v>8219</v>
          </cell>
          <cell r="F81" t="str">
            <v>Кронштейн расходомера G5</v>
          </cell>
          <cell r="G81">
            <v>-1.1100000000000001</v>
          </cell>
        </row>
        <row r="82">
          <cell r="E82">
            <v>8254</v>
          </cell>
          <cell r="F82" t="str">
            <v>Колесо с ободом 230х85мм</v>
          </cell>
          <cell r="G82">
            <v>-12.3</v>
          </cell>
        </row>
        <row r="83">
          <cell r="E83">
            <v>8454</v>
          </cell>
          <cell r="F83" t="str">
            <v>Вал насоса SWING</v>
          </cell>
          <cell r="G83">
            <v>-3.79</v>
          </cell>
        </row>
        <row r="84">
          <cell r="E84">
            <v>8462</v>
          </cell>
          <cell r="F84" t="str">
            <v>Статор В4-2 SWING 4л</v>
          </cell>
          <cell r="G84">
            <v>-29.63</v>
          </cell>
        </row>
        <row r="85">
          <cell r="E85">
            <v>8463</v>
          </cell>
          <cell r="F85" t="str">
            <v>Ротор В4-2 SWING 4л</v>
          </cell>
          <cell r="G85">
            <v>-65.98</v>
          </cell>
        </row>
        <row r="86">
          <cell r="E86">
            <v>8518</v>
          </cell>
          <cell r="F86" t="str">
            <v>Розетка СЕЕ 7х16А "М"</v>
          </cell>
          <cell r="G86">
            <v>-4.88</v>
          </cell>
        </row>
        <row r="87">
          <cell r="E87">
            <v>8521</v>
          </cell>
          <cell r="F87" t="str">
            <v>Шланг ПВХ NW 9х3мм 16м с соед.EWO</v>
          </cell>
          <cell r="G87">
            <v>-25.72</v>
          </cell>
        </row>
        <row r="88">
          <cell r="E88">
            <v>8596</v>
          </cell>
          <cell r="F88" t="str">
            <v>Сопло Swing 6,5мм</v>
          </cell>
          <cell r="G88">
            <v>-21.81</v>
          </cell>
        </row>
        <row r="89">
          <cell r="E89">
            <v>8597</v>
          </cell>
          <cell r="F89" t="str">
            <v>Сопло Swing 4,5мм</v>
          </cell>
          <cell r="G89">
            <v>-12.63</v>
          </cell>
        </row>
        <row r="90">
          <cell r="E90">
            <v>8598</v>
          </cell>
          <cell r="F90" t="str">
            <v>Сопло Swing щелевое</v>
          </cell>
          <cell r="G90">
            <v>-24.04</v>
          </cell>
        </row>
        <row r="91">
          <cell r="E91">
            <v>8802</v>
          </cell>
          <cell r="F91" t="str">
            <v>Манометр 0-16 бар D50мм нижн</v>
          </cell>
          <cell r="G91">
            <v>-3.13</v>
          </cell>
        </row>
        <row r="92">
          <cell r="E92">
            <v>8816</v>
          </cell>
          <cell r="F92" t="str">
            <v>Гайка накидная для пистолета Swing</v>
          </cell>
          <cell r="G92">
            <v>-8.91</v>
          </cell>
        </row>
        <row r="93">
          <cell r="E93">
            <v>9360</v>
          </cell>
          <cell r="F93" t="str">
            <v>Трансформатор пониж. 400/42В 100Вт G5</v>
          </cell>
          <cell r="G93">
            <v>-31.31</v>
          </cell>
        </row>
        <row r="94">
          <cell r="E94">
            <v>9367</v>
          </cell>
          <cell r="F94" t="str">
            <v>Манометр 0-4 бар D50мм задн</v>
          </cell>
          <cell r="G94">
            <v>-2.9</v>
          </cell>
        </row>
        <row r="95">
          <cell r="E95">
            <v>9478</v>
          </cell>
          <cell r="F95" t="str">
            <v>Плита Диамант 12,5 1250х2500</v>
          </cell>
          <cell r="G95">
            <v>-5.6</v>
          </cell>
        </row>
        <row r="96">
          <cell r="E96">
            <v>9500</v>
          </cell>
          <cell r="F96" t="str">
            <v>МП 75 30кг (40)</v>
          </cell>
          <cell r="G96">
            <v>-3</v>
          </cell>
        </row>
        <row r="97">
          <cell r="E97">
            <v>10132</v>
          </cell>
          <cell r="F97" t="str">
            <v>Рубанок кромочный 45х22,5 Кантенхобель</v>
          </cell>
          <cell r="G97">
            <v>-21.04</v>
          </cell>
        </row>
        <row r="98">
          <cell r="E98">
            <v>10157</v>
          </cell>
          <cell r="F98" t="str">
            <v>Крышка воздушного фильтра компрессора К2</v>
          </cell>
          <cell r="G98">
            <v>-3.47</v>
          </cell>
        </row>
        <row r="99">
          <cell r="E99">
            <v>10163</v>
          </cell>
          <cell r="F99" t="str">
            <v>Вал дозирующии НМ 22/24 50 л/мин</v>
          </cell>
          <cell r="G99">
            <v>-117.97</v>
          </cell>
        </row>
        <row r="100">
          <cell r="E100">
            <v>10411</v>
          </cell>
          <cell r="F100" t="str">
            <v>Шар д/промывки d 17мм</v>
          </cell>
          <cell r="G100">
            <v>-0.45</v>
          </cell>
        </row>
        <row r="101">
          <cell r="E101">
            <v>10543</v>
          </cell>
          <cell r="F101" t="str">
            <v>Статор D4-3 pin TWISTER</v>
          </cell>
          <cell r="G101">
            <v>-28.52</v>
          </cell>
        </row>
        <row r="102">
          <cell r="E102">
            <v>10905</v>
          </cell>
          <cell r="F102" t="str">
            <v>Статор  D8-1,5 pin TWISTER</v>
          </cell>
          <cell r="G102">
            <v>-28.52</v>
          </cell>
        </row>
        <row r="103">
          <cell r="E103">
            <v>11478</v>
          </cell>
          <cell r="F103" t="str">
            <v>Прокладка с кольцом для Geka выс давл</v>
          </cell>
          <cell r="G103">
            <v>-1.08</v>
          </cell>
        </row>
        <row r="104">
          <cell r="E104">
            <v>11797</v>
          </cell>
          <cell r="F104" t="str">
            <v>Расходомер воды 2500л./час (комплект)</v>
          </cell>
          <cell r="G104">
            <v>-133.07</v>
          </cell>
        </row>
        <row r="105">
          <cell r="E105">
            <v>12040</v>
          </cell>
          <cell r="F105" t="str">
            <v>Контакт вспомогательный 11 DIL Е</v>
          </cell>
          <cell r="G105">
            <v>-3.02</v>
          </cell>
        </row>
        <row r="106">
          <cell r="E106">
            <v>12577</v>
          </cell>
          <cell r="F106" t="str">
            <v>Розетка П 3х16 А синяя</v>
          </cell>
          <cell r="G106">
            <v>-3.65</v>
          </cell>
        </row>
        <row r="107">
          <cell r="E107">
            <v>12593</v>
          </cell>
          <cell r="F107" t="str">
            <v>Труба смесительная  HM 104/204 620 мм</v>
          </cell>
          <cell r="G107">
            <v>-34.479999999999997</v>
          </cell>
        </row>
        <row r="108">
          <cell r="E108">
            <v>19606</v>
          </cell>
          <cell r="F108" t="str">
            <v>Клапан электромагнитныи G5</v>
          </cell>
          <cell r="G108">
            <v>-24.6</v>
          </cell>
        </row>
        <row r="109">
          <cell r="E109">
            <v>19607</v>
          </cell>
          <cell r="F109" t="str">
            <v>Редуктор давления воды G5</v>
          </cell>
          <cell r="G109">
            <v>-56.47</v>
          </cell>
        </row>
        <row r="110">
          <cell r="E110">
            <v>19913</v>
          </cell>
          <cell r="F110" t="str">
            <v>Маном 0–16 бар 1/4" зад внеш резьба 50мм</v>
          </cell>
          <cell r="G110">
            <v>-2.9</v>
          </cell>
        </row>
        <row r="111">
          <cell r="E111">
            <v>19966</v>
          </cell>
          <cell r="F111" t="str">
            <v>Мембрана редуктора давления воды</v>
          </cell>
          <cell r="G111">
            <v>-3.08</v>
          </cell>
        </row>
        <row r="112">
          <cell r="E112">
            <v>19967</v>
          </cell>
          <cell r="F112" t="str">
            <v>Вал смесительный НМ 2/22/24/2002</v>
          </cell>
          <cell r="G112">
            <v>-55.35</v>
          </cell>
        </row>
        <row r="113">
          <cell r="E113">
            <v>19992</v>
          </cell>
          <cell r="F113" t="str">
            <v>Выключатель главный 3 ф с магн</v>
          </cell>
          <cell r="G113">
            <v>-75.48</v>
          </cell>
        </row>
        <row r="114">
          <cell r="E114">
            <v>20357</v>
          </cell>
          <cell r="F114" t="str">
            <v>Миксер проточныи НМ24, резин труба</v>
          </cell>
          <cell r="G114">
            <v>-673.27</v>
          </cell>
        </row>
        <row r="115">
          <cell r="E115">
            <v>20388</v>
          </cell>
          <cell r="F115" t="str">
            <v>Комплект JETSET</v>
          </cell>
          <cell r="G115">
            <v>-357.83</v>
          </cell>
        </row>
        <row r="116">
          <cell r="E116">
            <v>21023</v>
          </cell>
          <cell r="F116" t="str">
            <v>Бетоконтакт 5кг (80)</v>
          </cell>
          <cell r="G116">
            <v>-1.89</v>
          </cell>
        </row>
        <row r="117">
          <cell r="E117">
            <v>21024</v>
          </cell>
          <cell r="F117" t="str">
            <v>Статор FERRO</v>
          </cell>
          <cell r="G117">
            <v>-129.71</v>
          </cell>
        </row>
        <row r="118">
          <cell r="E118">
            <v>21025</v>
          </cell>
          <cell r="F118" t="str">
            <v>Ротор FERRO</v>
          </cell>
          <cell r="G118">
            <v>-78.540000000000006</v>
          </cell>
        </row>
        <row r="119">
          <cell r="E119">
            <v>21100</v>
          </cell>
          <cell r="F119" t="str">
            <v>Шланг RONDO 25 мм 10 м</v>
          </cell>
          <cell r="G119">
            <v>-53.07</v>
          </cell>
        </row>
        <row r="120">
          <cell r="E120">
            <v>21101</v>
          </cell>
          <cell r="F120" t="str">
            <v>Шланг RONDO 25мм 15м</v>
          </cell>
          <cell r="G120">
            <v>-106.79</v>
          </cell>
        </row>
        <row r="121">
          <cell r="E121">
            <v>21104</v>
          </cell>
          <cell r="F121" t="str">
            <v>Шланг RONDO 35мм 10м</v>
          </cell>
          <cell r="G121">
            <v>-131.4</v>
          </cell>
        </row>
        <row r="122">
          <cell r="E122">
            <v>21119</v>
          </cell>
          <cell r="F122" t="str">
            <v>Шланг RONDO 35мм 13,3м</v>
          </cell>
          <cell r="G122">
            <v>-144.81</v>
          </cell>
        </row>
        <row r="123">
          <cell r="E123">
            <v>21399</v>
          </cell>
          <cell r="F123" t="str">
            <v>Ротор D5-2,5</v>
          </cell>
          <cell r="G123">
            <v>-35.78</v>
          </cell>
        </row>
        <row r="124">
          <cell r="E124">
            <v>21401</v>
          </cell>
          <cell r="F124" t="str">
            <v>Контакт вспомогательный NHI-11-PKZO</v>
          </cell>
          <cell r="G124">
            <v>-2.34</v>
          </cell>
        </row>
        <row r="125">
          <cell r="E125">
            <v>21666</v>
          </cell>
          <cell r="F125" t="str">
            <v>Набор инструментов</v>
          </cell>
          <cell r="G125">
            <v>-19.11</v>
          </cell>
        </row>
        <row r="126">
          <cell r="E126">
            <v>22124</v>
          </cell>
          <cell r="F126" t="str">
            <v>Трансформатор 400-42 В 100 ВА с пред</v>
          </cell>
          <cell r="G126">
            <v>-47.05</v>
          </cell>
        </row>
        <row r="127">
          <cell r="E127">
            <v>23695</v>
          </cell>
          <cell r="F127" t="str">
            <v>Соединение винтовое 3/8" AG-AG</v>
          </cell>
          <cell r="G127">
            <v>-3.02</v>
          </cell>
        </row>
        <row r="128">
          <cell r="E128">
            <v>23811</v>
          </cell>
          <cell r="F128" t="str">
            <v>Вилка поводковая ZP3 14 мм оцинк</v>
          </cell>
          <cell r="G128">
            <v>-24.6</v>
          </cell>
        </row>
        <row r="129">
          <cell r="E129">
            <v>36344</v>
          </cell>
          <cell r="F129" t="str">
            <v>Трансформатор 230-42 В Ритмо</v>
          </cell>
          <cell r="G129">
            <v>-11.75</v>
          </cell>
        </row>
        <row r="130">
          <cell r="E130">
            <v>37186</v>
          </cell>
          <cell r="F130" t="str">
            <v>Статор С4-2 SWING</v>
          </cell>
          <cell r="G130">
            <v>-41.94</v>
          </cell>
        </row>
        <row r="131">
          <cell r="E131">
            <v>37187</v>
          </cell>
          <cell r="F131" t="str">
            <v>Ротор С4-2 SWING</v>
          </cell>
          <cell r="G131">
            <v>-92.81</v>
          </cell>
        </row>
        <row r="132">
          <cell r="E132">
            <v>37345</v>
          </cell>
          <cell r="F132" t="str">
            <v>Насос водяной AV3 220В G5 c+</v>
          </cell>
          <cell r="G132">
            <v>-40.57</v>
          </cell>
        </row>
        <row r="133">
          <cell r="E133">
            <v>37444</v>
          </cell>
          <cell r="F133" t="str">
            <v>Рабочее колесо AV3 860 GR PK65</v>
          </cell>
          <cell r="G133">
            <v>-3.28</v>
          </cell>
        </row>
        <row r="134">
          <cell r="E134">
            <v>37592</v>
          </cell>
          <cell r="F134" t="str">
            <v>Преобразователь частот 230В 4кВт 17,6А</v>
          </cell>
          <cell r="G134">
            <v>-183.41</v>
          </cell>
        </row>
        <row r="135">
          <cell r="E135">
            <v>37593</v>
          </cell>
          <cell r="F135" t="str">
            <v>Муфта 25M-Teil 1 IG c двумя защелками</v>
          </cell>
          <cell r="G135">
            <v>-8.07</v>
          </cell>
        </row>
        <row r="136">
          <cell r="E136">
            <v>38691</v>
          </cell>
          <cell r="F136" t="str">
            <v>Профиль MW 3000х75х50х06</v>
          </cell>
          <cell r="G136">
            <v>-1.22</v>
          </cell>
        </row>
        <row r="137">
          <cell r="E137">
            <v>38697</v>
          </cell>
          <cell r="F137" t="str">
            <v>Профиль MW 3000х100х50х06 (8/64)</v>
          </cell>
          <cell r="G137">
            <v>-1.43</v>
          </cell>
        </row>
        <row r="138">
          <cell r="E138">
            <v>39261</v>
          </cell>
          <cell r="F138" t="str">
            <v>Нож д/резака Штрайфентреннер</v>
          </cell>
          <cell r="G138">
            <v>-0.87</v>
          </cell>
        </row>
        <row r="139">
          <cell r="E139">
            <v>39286</v>
          </cell>
          <cell r="F139" t="str">
            <v>Блок арматурный латунный DK06FN-1/2  E</v>
          </cell>
          <cell r="G139">
            <v>-115.98</v>
          </cell>
        </row>
        <row r="140">
          <cell r="E140">
            <v>39309</v>
          </cell>
          <cell r="F140" t="str">
            <v>Резак узкий Штрейфентреннер</v>
          </cell>
          <cell r="G140">
            <v>-13.55</v>
          </cell>
        </row>
        <row r="141">
          <cell r="E141">
            <v>39371</v>
          </cell>
          <cell r="F141" t="str">
            <v>Соединение для шланга 1/2" IG Tülle 1/2"</v>
          </cell>
          <cell r="G141">
            <v>-3.08</v>
          </cell>
        </row>
        <row r="142">
          <cell r="E142">
            <v>39868</v>
          </cell>
          <cell r="F142" t="str">
            <v>Смеситель ROTOQUIRL Jumbo  R-насоса</v>
          </cell>
          <cell r="G142">
            <v>-171.43</v>
          </cell>
        </row>
        <row r="143">
          <cell r="E143">
            <v>40426</v>
          </cell>
          <cell r="F143" t="str">
            <v>Насадка регулировочный клапан</v>
          </cell>
          <cell r="G143">
            <v>-20.14</v>
          </cell>
        </row>
        <row r="144">
          <cell r="E144">
            <v>40428</v>
          </cell>
          <cell r="F144" t="str">
            <v>Спускной клапан</v>
          </cell>
          <cell r="G144">
            <v>-4.75</v>
          </cell>
        </row>
        <row r="145">
          <cell r="E145">
            <v>40671</v>
          </cell>
          <cell r="F145" t="str">
            <v>Корпус вилки  10Е</v>
          </cell>
          <cell r="G145">
            <v>-4.7</v>
          </cell>
        </row>
        <row r="146">
          <cell r="E146">
            <v>40729</v>
          </cell>
          <cell r="F146" t="str">
            <v>Соединение 25мм "М" 1' внутр резьба</v>
          </cell>
          <cell r="G146">
            <v>-12.74</v>
          </cell>
        </row>
        <row r="147">
          <cell r="E147">
            <v>40912</v>
          </cell>
          <cell r="F147" t="str">
            <v>Тифенгрунд 10л (33)</v>
          </cell>
          <cell r="G147">
            <v>-7.86</v>
          </cell>
        </row>
        <row r="148">
          <cell r="E148">
            <v>42587</v>
          </cell>
          <cell r="F148" t="str">
            <v>Электропривод 0,75кВт 28об/м ZFQ-38</v>
          </cell>
          <cell r="G148">
            <v>-356.71</v>
          </cell>
        </row>
        <row r="149">
          <cell r="E149">
            <v>42599</v>
          </cell>
          <cell r="F149" t="str">
            <v>Автомат защитный PKZMO-1</v>
          </cell>
          <cell r="G149">
            <v>-11.04</v>
          </cell>
        </row>
        <row r="150">
          <cell r="E150">
            <v>42600</v>
          </cell>
          <cell r="F150" t="str">
            <v>Автомат защитный PKZMO-1,6</v>
          </cell>
          <cell r="G150">
            <v>-15.71</v>
          </cell>
        </row>
        <row r="151">
          <cell r="E151">
            <v>42601</v>
          </cell>
          <cell r="F151" t="str">
            <v>Автомат защитный PKZMO-2,5</v>
          </cell>
          <cell r="G151">
            <v>-10.61</v>
          </cell>
        </row>
        <row r="152">
          <cell r="E152">
            <v>42602</v>
          </cell>
          <cell r="F152" t="str">
            <v>Автомат защитный PKZMO-16</v>
          </cell>
          <cell r="G152">
            <v>-27.96</v>
          </cell>
        </row>
        <row r="153">
          <cell r="E153">
            <v>42845</v>
          </cell>
          <cell r="F153" t="str">
            <v>СТАТОР R 7 - 3S WF</v>
          </cell>
          <cell r="G153">
            <v>-99.52</v>
          </cell>
        </row>
        <row r="154">
          <cell r="E154">
            <v>43551</v>
          </cell>
          <cell r="F154" t="str">
            <v>Автомат защитный 16-20A PKZM 0-20</v>
          </cell>
          <cell r="G154">
            <v>-29.07</v>
          </cell>
        </row>
        <row r="155">
          <cell r="E155">
            <v>44334</v>
          </cell>
          <cell r="F155" t="str">
            <v>Колпак вдувнои G5 комплект</v>
          </cell>
          <cell r="G155">
            <v>-504.88</v>
          </cell>
        </row>
        <row r="156">
          <cell r="E156">
            <v>45647</v>
          </cell>
          <cell r="F156" t="str">
            <v>Фартук подающ бараб G5/G5c</v>
          </cell>
          <cell r="G156">
            <v>-15.66</v>
          </cell>
        </row>
        <row r="157">
          <cell r="E157">
            <v>45830</v>
          </cell>
          <cell r="F157" t="str">
            <v>Фланец нижний R-насос 2" с ниппелем ZP3</v>
          </cell>
          <cell r="G157">
            <v>-43.3</v>
          </cell>
        </row>
        <row r="158">
          <cell r="E158">
            <v>45870</v>
          </cell>
          <cell r="F158" t="str">
            <v>Автомат защитный PKZMO-6,3</v>
          </cell>
          <cell r="G158">
            <v>-14.86</v>
          </cell>
        </row>
        <row r="159">
          <cell r="E159">
            <v>46166</v>
          </cell>
          <cell r="F159" t="str">
            <v>Подвес-клипс прямой (100)</v>
          </cell>
          <cell r="G159">
            <v>-5.68</v>
          </cell>
        </row>
        <row r="160">
          <cell r="E160">
            <v>46473</v>
          </cell>
          <cell r="F160" t="str">
            <v>Барабан для G 5</v>
          </cell>
          <cell r="G160">
            <v>-35.659999999999997</v>
          </cell>
        </row>
        <row r="161">
          <cell r="E161">
            <v>46838</v>
          </cell>
          <cell r="F161" t="str">
            <v>Профиль UA 6000х100х40х2</v>
          </cell>
          <cell r="G161">
            <v>-13.3</v>
          </cell>
        </row>
        <row r="162">
          <cell r="E162">
            <v>47090</v>
          </cell>
          <cell r="F162" t="str">
            <v>Преобразователь частотн VS-606V7 7,5 kW</v>
          </cell>
          <cell r="G162">
            <v>-363.35</v>
          </cell>
        </row>
        <row r="163">
          <cell r="E163">
            <v>47395</v>
          </cell>
          <cell r="F163" t="str">
            <v>Рем.комплект ред. давл.воды DK06FN 1/2"</v>
          </cell>
          <cell r="G163">
            <v>-33.549999999999997</v>
          </cell>
        </row>
        <row r="164">
          <cell r="E164">
            <v>47415</v>
          </cell>
          <cell r="F164" t="str">
            <v>Плита Belgravia R E22 600х600х12,5 15мм</v>
          </cell>
          <cell r="G164">
            <v>-5.89</v>
          </cell>
        </row>
        <row r="165">
          <cell r="E165">
            <v>47621</v>
          </cell>
          <cell r="F165" t="str">
            <v>Фланец откидной с рукояткой G54</v>
          </cell>
          <cell r="G165">
            <v>-57.03</v>
          </cell>
        </row>
        <row r="166">
          <cell r="E166">
            <v>47681</v>
          </cell>
          <cell r="F166" t="str">
            <v>Фланец нижний D-насос 1 1/4" с ниппелем</v>
          </cell>
          <cell r="G166">
            <v>-12.29</v>
          </cell>
        </row>
        <row r="167">
          <cell r="E167">
            <v>47893</v>
          </cell>
          <cell r="F167" t="str">
            <v>Статор А3-2L</v>
          </cell>
          <cell r="G167">
            <v>-5.6</v>
          </cell>
        </row>
        <row r="168">
          <cell r="E168">
            <v>47985</v>
          </cell>
          <cell r="F168" t="str">
            <v>Труба резиновая смесительная</v>
          </cell>
          <cell r="G168">
            <v>-53.33</v>
          </cell>
        </row>
        <row r="169">
          <cell r="E169">
            <v>48015</v>
          </cell>
          <cell r="F169" t="str">
            <v>Заглушка ПВХ 1"</v>
          </cell>
          <cell r="G169">
            <v>-0.19</v>
          </cell>
        </row>
        <row r="170">
          <cell r="E170">
            <v>48223</v>
          </cell>
          <cell r="F170" t="str">
            <v>Машина штукатурная G5 Super</v>
          </cell>
          <cell r="G170">
            <v>-1533.05</v>
          </cell>
        </row>
        <row r="171">
          <cell r="E171">
            <v>48565</v>
          </cell>
          <cell r="F171" t="str">
            <v>Ротор В4-1,5 L нержав сталь</v>
          </cell>
          <cell r="G171">
            <v>-69.900000000000006</v>
          </cell>
        </row>
        <row r="172">
          <cell r="E172">
            <v>48566</v>
          </cell>
          <cell r="F172" t="str">
            <v>Статор В4-1,5L wf</v>
          </cell>
          <cell r="G172">
            <v>-28.52</v>
          </cell>
        </row>
        <row r="173">
          <cell r="E173">
            <v>48625</v>
          </cell>
          <cell r="F173" t="str">
            <v>Плита Plaza 600 G1 1200х600х9,5мм</v>
          </cell>
          <cell r="G173">
            <v>-4.34</v>
          </cell>
        </row>
        <row r="174">
          <cell r="E174">
            <v>48800</v>
          </cell>
          <cell r="F174" t="str">
            <v>Вал насосa ZP-3, 2-х рядный длинный</v>
          </cell>
          <cell r="G174">
            <v>-72.69</v>
          </cell>
        </row>
        <row r="175">
          <cell r="E175">
            <v>49373</v>
          </cell>
          <cell r="F175" t="str">
            <v>Лента для швов АКВАПАНЕЛЬ 50000х100</v>
          </cell>
          <cell r="G175">
            <v>-4.51</v>
          </cell>
        </row>
        <row r="176">
          <cell r="E176">
            <v>49376</v>
          </cell>
          <cell r="F176" t="str">
            <v>Клей для швов Aquapanel 310 ml</v>
          </cell>
          <cell r="G176">
            <v>-2.85</v>
          </cell>
        </row>
        <row r="177">
          <cell r="E177">
            <v>50107</v>
          </cell>
          <cell r="F177" t="str">
            <v>Аквапанель Внутренняя 1200х900х12,5 (50)</v>
          </cell>
          <cell r="G177">
            <v>-6.69</v>
          </cell>
        </row>
        <row r="178">
          <cell r="E178">
            <v>50344</v>
          </cell>
          <cell r="F178" t="str">
            <v>Плита Plaza 600 Regula 600х600х9,5мм</v>
          </cell>
          <cell r="G178">
            <v>-7.25</v>
          </cell>
        </row>
        <row r="179">
          <cell r="E179">
            <v>50783</v>
          </cell>
          <cell r="F179" t="str">
            <v>Ручка рег 4,7 KOHM с резьб соединением</v>
          </cell>
          <cell r="G179">
            <v>-10.19</v>
          </cell>
        </row>
        <row r="180">
          <cell r="E180">
            <v>53659</v>
          </cell>
          <cell r="F180" t="str">
            <v>Вибросито для ZP3 длинное</v>
          </cell>
          <cell r="G180">
            <v>-167.45</v>
          </cell>
        </row>
        <row r="181">
          <cell r="E181">
            <v>53767</v>
          </cell>
          <cell r="F181" t="str">
            <v>Петля 180° со штифтом</v>
          </cell>
          <cell r="G181">
            <v>-1.9</v>
          </cell>
        </row>
        <row r="182">
          <cell r="E182">
            <v>53831</v>
          </cell>
          <cell r="F182" t="str">
            <v>Колпачок кнопки вкп-выкл прямоугольный</v>
          </cell>
          <cell r="G182">
            <v>-0.81</v>
          </cell>
        </row>
        <row r="183">
          <cell r="E183">
            <v>53832</v>
          </cell>
          <cell r="F183" t="str">
            <v>Кнопка ВКЛ-ВЫКЛ с колпачком</v>
          </cell>
          <cell r="G183">
            <v>-5.2</v>
          </cell>
        </row>
        <row r="184">
          <cell r="E184">
            <v>53834</v>
          </cell>
          <cell r="F184" t="str">
            <v>Фиксатор контактов М 22</v>
          </cell>
          <cell r="G184">
            <v>-0.59</v>
          </cell>
        </row>
        <row r="185">
          <cell r="E185">
            <v>53835</v>
          </cell>
          <cell r="F185" t="str">
            <v>Контакт замыкающии М22</v>
          </cell>
          <cell r="G185">
            <v>-1.62</v>
          </cell>
        </row>
        <row r="186">
          <cell r="E186">
            <v>53836</v>
          </cell>
          <cell r="F186" t="str">
            <v>Контакт размыкающии М22</v>
          </cell>
          <cell r="G186">
            <v>-1.62</v>
          </cell>
        </row>
        <row r="187">
          <cell r="E187">
            <v>53839</v>
          </cell>
          <cell r="F187" t="str">
            <v>Кнопка без лицевой вставки  М22</v>
          </cell>
          <cell r="G187">
            <v>-1.9</v>
          </cell>
        </row>
        <row r="188">
          <cell r="E188">
            <v>53843</v>
          </cell>
          <cell r="F188" t="str">
            <v>Вставка лицевая "реверс"кнопки М22</v>
          </cell>
          <cell r="G188">
            <v>-0.25</v>
          </cell>
        </row>
        <row r="189">
          <cell r="E189">
            <v>53876</v>
          </cell>
          <cell r="F189" t="str">
            <v>Выключатель-рукоятка "вороток" 0 положен</v>
          </cell>
          <cell r="G189">
            <v>-5.31</v>
          </cell>
        </row>
        <row r="190">
          <cell r="E190">
            <v>53878</v>
          </cell>
          <cell r="F190" t="str">
            <v>Переключатель ход-реверс М22</v>
          </cell>
          <cell r="G190">
            <v>-5.31</v>
          </cell>
        </row>
        <row r="191">
          <cell r="E191">
            <v>53880</v>
          </cell>
          <cell r="F191" t="str">
            <v>Элемент светящийся зеленый 12-30 В М 22</v>
          </cell>
          <cell r="G191">
            <v>-3.19</v>
          </cell>
        </row>
        <row r="192">
          <cell r="E192">
            <v>53881</v>
          </cell>
          <cell r="F192" t="str">
            <v>Элемент светящийся белый 12-30 В М 22</v>
          </cell>
          <cell r="G192">
            <v>-3.19</v>
          </cell>
        </row>
        <row r="193">
          <cell r="E193">
            <v>53883</v>
          </cell>
          <cell r="F193" t="str">
            <v>Элемент светящийся красный 12-30 В М 22</v>
          </cell>
          <cell r="G193">
            <v>-4.08</v>
          </cell>
        </row>
        <row r="194">
          <cell r="E194">
            <v>53886</v>
          </cell>
          <cell r="F194" t="str">
            <v>LED резистор 42 В М22</v>
          </cell>
          <cell r="G194">
            <v>-3.08</v>
          </cell>
        </row>
        <row r="195">
          <cell r="E195">
            <v>55954</v>
          </cell>
          <cell r="F195" t="str">
            <v>Кнопка ВКЛ-ВЫКЛ в сборе М22 G5</v>
          </cell>
          <cell r="G195">
            <v>-19.010000000000002</v>
          </cell>
        </row>
        <row r="196">
          <cell r="E196">
            <v>55984</v>
          </cell>
          <cell r="F196" t="str">
            <v>Кнопка R голубая М22</v>
          </cell>
          <cell r="G196">
            <v>-8.94</v>
          </cell>
        </row>
        <row r="197">
          <cell r="E197">
            <v>56674</v>
          </cell>
          <cell r="F197" t="str">
            <v>Пистолет для Бетоконтакта</v>
          </cell>
          <cell r="G197">
            <v>-119.65</v>
          </cell>
        </row>
        <row r="198">
          <cell r="E198">
            <v>57012</v>
          </cell>
          <cell r="F198" t="str">
            <v>Дюбель с шурупом K6/50</v>
          </cell>
          <cell r="G198">
            <v>-2.2400000000000002</v>
          </cell>
        </row>
        <row r="199">
          <cell r="E199">
            <v>57871</v>
          </cell>
          <cell r="F199" t="str">
            <v>Лента разделительная 65х50000мм</v>
          </cell>
          <cell r="G199">
            <v>-4</v>
          </cell>
        </row>
        <row r="200">
          <cell r="E200">
            <v>58549</v>
          </cell>
          <cell r="F200" t="str">
            <v>Шуруп д/аквапанелеи Maxi, SB 39 мм (250)</v>
          </cell>
          <cell r="G200">
            <v>-2.52</v>
          </cell>
        </row>
        <row r="201">
          <cell r="E201">
            <v>58563</v>
          </cell>
          <cell r="F201" t="str">
            <v>Плита Belgravia 600R 600х600х12,5 (24мм)</v>
          </cell>
          <cell r="G201">
            <v>-5.89</v>
          </cell>
        </row>
        <row r="202">
          <cell r="E202">
            <v>58824</v>
          </cell>
          <cell r="F202" t="str">
            <v>Плита Plaza 600 с перф Q1 600х600х9,5мм</v>
          </cell>
          <cell r="G202">
            <v>-5.53</v>
          </cell>
        </row>
        <row r="203">
          <cell r="E203">
            <v>58825</v>
          </cell>
          <cell r="F203" t="str">
            <v>Плита Plaza 600 с перф G1  600х600х9,5мм</v>
          </cell>
          <cell r="G203">
            <v>-5.76</v>
          </cell>
        </row>
        <row r="204">
          <cell r="E204">
            <v>58838</v>
          </cell>
          <cell r="F204" t="str">
            <v>Плита Plaza 600 с перф M1 600х600х9,5мм</v>
          </cell>
          <cell r="G204">
            <v>-6.33</v>
          </cell>
        </row>
        <row r="205">
          <cell r="E205">
            <v>58841</v>
          </cell>
          <cell r="F205" t="str">
            <v>Плита Belgravia 600х600х12,5 G1 (15мм)</v>
          </cell>
          <cell r="G205">
            <v>-8.52</v>
          </cell>
        </row>
        <row r="206">
          <cell r="E206">
            <v>58842</v>
          </cell>
          <cell r="F206" t="str">
            <v>Плита Belgravia 600х600х12,5 Q1 (15мм)</v>
          </cell>
          <cell r="G206">
            <v>-8.59</v>
          </cell>
        </row>
        <row r="207">
          <cell r="E207">
            <v>58843</v>
          </cell>
          <cell r="F207" t="str">
            <v>Плита Belgravia 600х600х12,5мм,S15 M1</v>
          </cell>
          <cell r="G207">
            <v>-8.15</v>
          </cell>
        </row>
        <row r="208">
          <cell r="E208">
            <v>58844</v>
          </cell>
          <cell r="F208" t="str">
            <v>Плита Belgravia 600х600х12,5 G1 (24мм)</v>
          </cell>
          <cell r="G208">
            <v>-8.52</v>
          </cell>
        </row>
        <row r="209">
          <cell r="E209">
            <v>58845</v>
          </cell>
          <cell r="F209" t="str">
            <v>Плита Belgravia 600х600х12,5 Q1 (24мм)</v>
          </cell>
          <cell r="G209">
            <v>-8.52</v>
          </cell>
        </row>
        <row r="210">
          <cell r="E210">
            <v>58846</v>
          </cell>
          <cell r="F210" t="str">
            <v>Плита Belgravia 600х600х12,5 M1 (24мм)</v>
          </cell>
          <cell r="G210">
            <v>-9.2799999999999994</v>
          </cell>
        </row>
        <row r="211">
          <cell r="E211">
            <v>59593</v>
          </cell>
          <cell r="F211" t="str">
            <v>Кнопка ВКЛ-ВЫКЛ с маг. в сборе RITMO</v>
          </cell>
          <cell r="G211">
            <v>-7.44</v>
          </cell>
        </row>
        <row r="212">
          <cell r="E212">
            <v>60008</v>
          </cell>
          <cell r="F212" t="str">
            <v>Крышка датчика наполнения E1 RAL2004</v>
          </cell>
          <cell r="G212">
            <v>-5.59</v>
          </cell>
        </row>
        <row r="213">
          <cell r="E213">
            <v>60135</v>
          </cell>
          <cell r="F213" t="str">
            <v>Профиль ПП 3000х60х27х06 (180)</v>
          </cell>
          <cell r="G213">
            <v>-0.18</v>
          </cell>
        </row>
        <row r="214">
          <cell r="E214">
            <v>60535</v>
          </cell>
          <cell r="F214" t="str">
            <v>Плита Plaza 600 Regula 1200х600х9,5мм</v>
          </cell>
          <cell r="G214">
            <v>-7.25</v>
          </cell>
        </row>
        <row r="215">
          <cell r="E215">
            <v>60554</v>
          </cell>
          <cell r="F215" t="str">
            <v>Насос водяной AV3</v>
          </cell>
          <cell r="G215">
            <v>-42.53</v>
          </cell>
        </row>
        <row r="216">
          <cell r="E216">
            <v>60747</v>
          </cell>
          <cell r="F216" t="str">
            <v>Удлинитель профиля 60х27 (100)</v>
          </cell>
          <cell r="G216">
            <v>-2.75</v>
          </cell>
        </row>
        <row r="217">
          <cell r="E217">
            <v>62382</v>
          </cell>
          <cell r="F217" t="str">
            <v>Сопло растворное 12 мм S</v>
          </cell>
          <cell r="G217">
            <v>-1.85</v>
          </cell>
        </row>
        <row r="218">
          <cell r="E218">
            <v>62383</v>
          </cell>
          <cell r="F218" t="str">
            <v>Сопло растворное 14 мм S</v>
          </cell>
          <cell r="G218">
            <v>-1.27</v>
          </cell>
        </row>
        <row r="219">
          <cell r="E219">
            <v>63117</v>
          </cell>
          <cell r="F219" t="str">
            <v>Аквапанель Наружная 1200х900х12,5 (50)</v>
          </cell>
          <cell r="G219">
            <v>-6.69</v>
          </cell>
        </row>
        <row r="220">
          <cell r="E220">
            <v>63290</v>
          </cell>
          <cell r="F220" t="str">
            <v>Сопло растворное 10 мм S</v>
          </cell>
          <cell r="G220">
            <v>-1.85</v>
          </cell>
        </row>
        <row r="221">
          <cell r="E221">
            <v>63438</v>
          </cell>
          <cell r="F221" t="str">
            <v>Статор D6-2 TWISTER</v>
          </cell>
          <cell r="G221">
            <v>-19.57</v>
          </cell>
        </row>
        <row r="222">
          <cell r="E222">
            <v>65153</v>
          </cell>
          <cell r="F222" t="str">
            <v>Соединитель Мульти д/пот. проф. CD60/27</v>
          </cell>
          <cell r="G222">
            <v>-5.15</v>
          </cell>
        </row>
        <row r="223">
          <cell r="E223">
            <v>65300</v>
          </cell>
          <cell r="F223" t="str">
            <v>Адаптер Z-12,5 д/соед. Мульти CD 60/27</v>
          </cell>
          <cell r="G223">
            <v>-3.11</v>
          </cell>
        </row>
        <row r="224">
          <cell r="E224">
            <v>65301</v>
          </cell>
          <cell r="F224" t="str">
            <v>Адаптер 30*-280* д/соед. Мульти CD 60/27</v>
          </cell>
          <cell r="G224">
            <v>-6.55</v>
          </cell>
        </row>
        <row r="225">
          <cell r="E225">
            <v>65302</v>
          </cell>
          <cell r="F225" t="str">
            <v>Adapter  90° f. Multi Connector CD 60/27</v>
          </cell>
          <cell r="G225">
            <v>-4.75</v>
          </cell>
        </row>
        <row r="226">
          <cell r="E226">
            <v>65303</v>
          </cell>
          <cell r="F226" t="str">
            <v>Адаптер 135* д/соединит. Мульти CD 60/27</v>
          </cell>
          <cell r="G226">
            <v>-4.37</v>
          </cell>
        </row>
        <row r="227">
          <cell r="E227">
            <v>65978</v>
          </cell>
          <cell r="F227" t="str">
            <v>Переключатель ход-реверс с фиксацией М22</v>
          </cell>
          <cell r="G227">
            <v>-5.31</v>
          </cell>
        </row>
        <row r="228">
          <cell r="E228">
            <v>66022</v>
          </cell>
          <cell r="F228" t="str">
            <v>Опора пластиковая 20° 40*20мм RITMO</v>
          </cell>
          <cell r="G228">
            <v>-1.32</v>
          </cell>
        </row>
        <row r="229">
          <cell r="E229">
            <v>66240</v>
          </cell>
          <cell r="F229" t="str">
            <v>Спираль смесительная RITMO</v>
          </cell>
          <cell r="G229">
            <v>-39.700000000000003</v>
          </cell>
        </row>
        <row r="230">
          <cell r="E230">
            <v>66265</v>
          </cell>
          <cell r="F230" t="str">
            <v>Очиститель смес трубки RITMO</v>
          </cell>
          <cell r="G230">
            <v>-9.23</v>
          </cell>
        </row>
        <row r="231">
          <cell r="E231">
            <v>66269</v>
          </cell>
          <cell r="F231" t="str">
            <v>Вал очистителя RITMO</v>
          </cell>
          <cell r="G231">
            <v>-3.18</v>
          </cell>
        </row>
        <row r="232">
          <cell r="E232">
            <v>66282</v>
          </cell>
          <cell r="F232" t="str">
            <v>Набор д/настроики штукатурных машин</v>
          </cell>
          <cell r="G232">
            <v>-28.58</v>
          </cell>
        </row>
        <row r="233">
          <cell r="E233">
            <v>66863</v>
          </cell>
          <cell r="F233" t="str">
            <v>Профиль ПС 3500х75х50х06 (8/96)</v>
          </cell>
          <cell r="G233">
            <v>-0.37</v>
          </cell>
        </row>
        <row r="234">
          <cell r="E234">
            <v>66866</v>
          </cell>
          <cell r="F234" t="str">
            <v>Профиль ПС 4000х75х50х06 (8/96)</v>
          </cell>
          <cell r="G234">
            <v>-0.37</v>
          </cell>
        </row>
        <row r="235">
          <cell r="E235">
            <v>66881</v>
          </cell>
          <cell r="F235" t="str">
            <v>Профиль ПС 3500х100х50х06 (8/64)</v>
          </cell>
          <cell r="G235">
            <v>-0.55000000000000004</v>
          </cell>
        </row>
        <row r="236">
          <cell r="E236">
            <v>68903</v>
          </cell>
          <cell r="F236" t="str">
            <v>ПГП 667х500х80 (30)</v>
          </cell>
          <cell r="G236">
            <v>-1</v>
          </cell>
        </row>
        <row r="237">
          <cell r="E237">
            <v>68904</v>
          </cell>
          <cell r="F237" t="str">
            <v>ПГП 667х500х100 (24)</v>
          </cell>
          <cell r="G237">
            <v>-1</v>
          </cell>
        </row>
        <row r="238">
          <cell r="E238">
            <v>68905</v>
          </cell>
          <cell r="F238" t="str">
            <v>ПГП Гидрофоб 667х500х80 (30)</v>
          </cell>
          <cell r="G238">
            <v>-1</v>
          </cell>
        </row>
        <row r="239">
          <cell r="E239">
            <v>68906</v>
          </cell>
          <cell r="F239" t="str">
            <v>ПГП Гидрофоб 667х500х100 (24)</v>
          </cell>
          <cell r="G239">
            <v>-1</v>
          </cell>
        </row>
        <row r="240">
          <cell r="E240">
            <v>68986</v>
          </cell>
          <cell r="F240" t="str">
            <v>Соединитель крестообразн UA и CD профиля</v>
          </cell>
          <cell r="G240">
            <v>-3.96</v>
          </cell>
        </row>
        <row r="241">
          <cell r="E241">
            <v>69186</v>
          </cell>
          <cell r="F241" t="str">
            <v>Ротор В4–1,5L (W7)</v>
          </cell>
          <cell r="G241">
            <v>-19.95</v>
          </cell>
        </row>
        <row r="242">
          <cell r="E242">
            <v>69245</v>
          </cell>
          <cell r="F242" t="str">
            <v>Тяга 35см (100)</v>
          </cell>
          <cell r="G242">
            <v>-3.16</v>
          </cell>
        </row>
        <row r="243">
          <cell r="E243">
            <v>69937</v>
          </cell>
          <cell r="F243" t="str">
            <v>Соединитель двухуровневый (100)</v>
          </cell>
          <cell r="G243">
            <v>-3.67</v>
          </cell>
        </row>
        <row r="244">
          <cell r="E244">
            <v>69938</v>
          </cell>
          <cell r="F244" t="str">
            <v>Соединитель одноуровневый (50)</v>
          </cell>
          <cell r="G244">
            <v>-4.78</v>
          </cell>
        </row>
        <row r="245">
          <cell r="E245">
            <v>70321</v>
          </cell>
          <cell r="F245" t="str">
            <v>Зокельпутц 25кг (36)</v>
          </cell>
          <cell r="G245">
            <v>-3</v>
          </cell>
        </row>
        <row r="246">
          <cell r="E246">
            <v>70731</v>
          </cell>
          <cell r="F246" t="str">
            <v>Севенер 25кг (36)</v>
          </cell>
          <cell r="G246">
            <v>-3</v>
          </cell>
        </row>
        <row r="247">
          <cell r="E247">
            <v>70732</v>
          </cell>
          <cell r="F247" t="str">
            <v>Шуруп д/ГВЛ 3,9х19 (1000)</v>
          </cell>
          <cell r="G247">
            <v>-1.93</v>
          </cell>
        </row>
        <row r="248">
          <cell r="E248">
            <v>70733</v>
          </cell>
          <cell r="F248" t="str">
            <v>Шуруп д/ГВЛ 3,9х25 (1000)</v>
          </cell>
          <cell r="G248">
            <v>-2.09</v>
          </cell>
        </row>
        <row r="249">
          <cell r="E249">
            <v>70740</v>
          </cell>
          <cell r="F249" t="str">
            <v>Шуруп без свер.након. 3,5х11мм (1000)</v>
          </cell>
          <cell r="G249">
            <v>-1.86</v>
          </cell>
        </row>
        <row r="250">
          <cell r="E250">
            <v>71133</v>
          </cell>
          <cell r="F250" t="str">
            <v>Двиг. редукт.1,5кВт331U 230/400 RAL2004</v>
          </cell>
          <cell r="G250">
            <v>-148.6</v>
          </cell>
        </row>
        <row r="251">
          <cell r="E251">
            <v>71256</v>
          </cell>
          <cell r="F251" t="str">
            <v>Клеанео 8/18Q 12,5 1188х1998 4SK FV</v>
          </cell>
          <cell r="G251">
            <v>-4.58</v>
          </cell>
        </row>
        <row r="252">
          <cell r="E252">
            <v>71395</v>
          </cell>
          <cell r="F252" t="str">
            <v>Клеанео 12/20/66R 12,5 1188х1980 4SK FV</v>
          </cell>
          <cell r="G252">
            <v>-4.46</v>
          </cell>
        </row>
        <row r="253">
          <cell r="E253">
            <v>71410</v>
          </cell>
          <cell r="F253" t="str">
            <v>Клеанео 8/15/20R 2500х1200 (50) Штройлох</v>
          </cell>
          <cell r="G253">
            <v>-4.46</v>
          </cell>
        </row>
        <row r="254">
          <cell r="E254">
            <v>71500</v>
          </cell>
          <cell r="F254" t="str">
            <v>Подвес прямой 100шт</v>
          </cell>
          <cell r="G254">
            <v>-4.05</v>
          </cell>
        </row>
        <row r="255">
          <cell r="E255">
            <v>71616</v>
          </cell>
          <cell r="F255" t="str">
            <v>Статор А2-2,5L</v>
          </cell>
          <cell r="G255">
            <v>-19.53</v>
          </cell>
        </row>
        <row r="256">
          <cell r="E256">
            <v>72521</v>
          </cell>
          <cell r="F256" t="str">
            <v>Прямой подвес 200 антивибрац CD 60/27</v>
          </cell>
          <cell r="G256">
            <v>-32.549999999999997</v>
          </cell>
        </row>
        <row r="257">
          <cell r="E257">
            <v>72790</v>
          </cell>
          <cell r="F257" t="str">
            <v>Гаика подающего барабана М24</v>
          </cell>
          <cell r="G257">
            <v>-6.54</v>
          </cell>
        </row>
        <row r="258">
          <cell r="E258">
            <v>73200</v>
          </cell>
          <cell r="F258" t="str">
            <v>Поплавок (WDFM тип 750) зелёный</v>
          </cell>
          <cell r="G258">
            <v>-13.98</v>
          </cell>
        </row>
        <row r="259">
          <cell r="E259">
            <v>73236</v>
          </cell>
          <cell r="F259" t="str">
            <v>Распылит. насадка с изгибом 30° пластик</v>
          </cell>
          <cell r="G259">
            <v>-2.4700000000000002</v>
          </cell>
        </row>
        <row r="260">
          <cell r="E260">
            <v>73669</v>
          </cell>
          <cell r="F260" t="str">
            <v>Трубка воздушная раств пистолета Ø 4мм</v>
          </cell>
          <cell r="G260">
            <v>-1.93</v>
          </cell>
        </row>
        <row r="261">
          <cell r="E261">
            <v>73670</v>
          </cell>
          <cell r="F261" t="str">
            <v>Штихлинг 4 мм RITMO</v>
          </cell>
          <cell r="G261">
            <v>-2.5499999999999998</v>
          </cell>
        </row>
        <row r="262">
          <cell r="E262">
            <v>75955</v>
          </cell>
          <cell r="F262" t="str">
            <v>Трубка расходомера воды 150-1500л/ч</v>
          </cell>
          <cell r="G262">
            <v>-9.98</v>
          </cell>
        </row>
        <row r="263">
          <cell r="E263">
            <v>75983</v>
          </cell>
          <cell r="F263" t="str">
            <v>Шуруп д/ГВЛ 3,9x45 (500)</v>
          </cell>
          <cell r="G263">
            <v>-1.71</v>
          </cell>
        </row>
        <row r="264">
          <cell r="E264">
            <v>76155</v>
          </cell>
          <cell r="F264" t="str">
            <v>Дюбель "Райс-Токс" унвр. RDM 8х52 (500)</v>
          </cell>
          <cell r="G264">
            <v>-0.78</v>
          </cell>
        </row>
        <row r="265">
          <cell r="E265">
            <v>77766</v>
          </cell>
          <cell r="F265" t="str">
            <v>Картридж фильтра DT4.8 D=30*13*32мм</v>
          </cell>
          <cell r="G265">
            <v>-8.11</v>
          </cell>
        </row>
        <row r="266">
          <cell r="E266">
            <v>78401</v>
          </cell>
          <cell r="F266" t="str">
            <v>Машина штукатурная RITMO M</v>
          </cell>
          <cell r="G266">
            <v>-1459.98</v>
          </cell>
        </row>
        <row r="267">
          <cell r="E267">
            <v>78817</v>
          </cell>
          <cell r="F267" t="str">
            <v>Компрессор возд DT4 8 220В в комплекте</v>
          </cell>
          <cell r="G267">
            <v>-423.25</v>
          </cell>
        </row>
        <row r="268">
          <cell r="E268">
            <v>81212</v>
          </cell>
          <cell r="F268" t="str">
            <v>Ротор А2-2,5L powercoat</v>
          </cell>
          <cell r="G268">
            <v>-68.209999999999994</v>
          </cell>
        </row>
        <row r="269">
          <cell r="E269">
            <v>81227</v>
          </cell>
          <cell r="F269" t="str">
            <v>Ротор домешивающий powercoat</v>
          </cell>
          <cell r="G269">
            <v>-35.22</v>
          </cell>
        </row>
        <row r="270">
          <cell r="E270">
            <v>83188</v>
          </cell>
          <cell r="F270" t="str">
            <v>Шланг растворный 65мм 10м с соед</v>
          </cell>
          <cell r="G270">
            <v>-161.33000000000001</v>
          </cell>
        </row>
        <row r="271">
          <cell r="E271">
            <v>83191</v>
          </cell>
          <cell r="F271" t="str">
            <v>Шланг растворный 65мм 20м с соед</v>
          </cell>
          <cell r="G271">
            <v>-290.82</v>
          </cell>
        </row>
        <row r="272">
          <cell r="E272">
            <v>83281</v>
          </cell>
          <cell r="F272" t="str">
            <v>Монтаж приспособление для акустики 8/18</v>
          </cell>
          <cell r="G272">
            <v>-9.92</v>
          </cell>
        </row>
        <row r="273">
          <cell r="E273">
            <v>83283</v>
          </cell>
          <cell r="F273" t="str">
            <v>Монтаж приспособление для акустики 12/25</v>
          </cell>
          <cell r="G273">
            <v>-9.92</v>
          </cell>
        </row>
        <row r="274">
          <cell r="E274">
            <v>84223</v>
          </cell>
          <cell r="F274" t="str">
            <v>Пускатель DIL M9-10 42В</v>
          </cell>
          <cell r="G274">
            <v>-13.98</v>
          </cell>
        </row>
        <row r="275">
          <cell r="E275">
            <v>84224</v>
          </cell>
          <cell r="F275" t="str">
            <v>Пускатель DIL M-15 42В</v>
          </cell>
          <cell r="G275">
            <v>-7.06</v>
          </cell>
        </row>
        <row r="276">
          <cell r="E276">
            <v>84225</v>
          </cell>
          <cell r="F276" t="str">
            <v>Пускатель DIL M17-10 42В</v>
          </cell>
          <cell r="G276">
            <v>-21.25</v>
          </cell>
        </row>
        <row r="277">
          <cell r="E277">
            <v>84226</v>
          </cell>
          <cell r="F277" t="str">
            <v>Пускатель DIL M25-10 42В</v>
          </cell>
          <cell r="G277">
            <v>-27.96</v>
          </cell>
        </row>
        <row r="278">
          <cell r="E278">
            <v>85294</v>
          </cell>
          <cell r="F278" t="str">
            <v>Контакт вспомогательный DILM 32-XHI22</v>
          </cell>
          <cell r="G278">
            <v>-5.54</v>
          </cell>
        </row>
        <row r="279">
          <cell r="E279">
            <v>87319</v>
          </cell>
          <cell r="F279" t="str">
            <v>Шуруп д/аквапанелей SN 4,2х25мм (1000)</v>
          </cell>
          <cell r="G279">
            <v>-6.3</v>
          </cell>
        </row>
        <row r="280">
          <cell r="E280">
            <v>87354</v>
          </cell>
          <cell r="F280" t="str">
            <v>Шланг растворный 1/2" 15м.13MV powercoat</v>
          </cell>
          <cell r="G280">
            <v>-61.14</v>
          </cell>
        </row>
        <row r="281">
          <cell r="E281">
            <v>87547</v>
          </cell>
          <cell r="F281" t="str">
            <v>Картридж фильтра D=50*58 DT 4.8</v>
          </cell>
          <cell r="G281">
            <v>-8.39</v>
          </cell>
        </row>
        <row r="282">
          <cell r="E282">
            <v>87597</v>
          </cell>
          <cell r="F282" t="str">
            <v>Переходник 13мм внеш. на гека LW13</v>
          </cell>
          <cell r="G282">
            <v>-7.64</v>
          </cell>
        </row>
        <row r="283">
          <cell r="E283">
            <v>87599</v>
          </cell>
          <cell r="F283" t="str">
            <v>Камера смесительная резиновая RITMO</v>
          </cell>
          <cell r="G283">
            <v>-19.95</v>
          </cell>
        </row>
        <row r="284">
          <cell r="E284">
            <v>88029</v>
          </cell>
          <cell r="F284" t="str">
            <v>Эксцентрик рычага фиксации смес.башни G4</v>
          </cell>
          <cell r="G284">
            <v>-1.01</v>
          </cell>
        </row>
        <row r="285">
          <cell r="E285">
            <v>88049</v>
          </cell>
          <cell r="F285" t="str">
            <v>Кабель управления 16 м Powercoat</v>
          </cell>
          <cell r="G285">
            <v>-18.760000000000002</v>
          </cell>
        </row>
        <row r="286">
          <cell r="E286">
            <v>88050</v>
          </cell>
          <cell r="F286" t="str">
            <v>Насос шнековый в сборе А2-2,5L Powercoat</v>
          </cell>
          <cell r="G286">
            <v>-107.95</v>
          </cell>
        </row>
        <row r="287">
          <cell r="E287">
            <v>88835</v>
          </cell>
          <cell r="F287" t="str">
            <v>Профиль ПП 5000х60х27х06 (12/180)</v>
          </cell>
          <cell r="G287">
            <v>-0.16</v>
          </cell>
        </row>
        <row r="288">
          <cell r="E288">
            <v>89078</v>
          </cell>
          <cell r="F288" t="str">
            <v>Заслонка горловины SILOMAT в сборе</v>
          </cell>
          <cell r="G288">
            <v>-350.01</v>
          </cell>
        </row>
        <row r="289">
          <cell r="E289">
            <v>89326</v>
          </cell>
          <cell r="F289" t="str">
            <v>Спираль смесительная литая G4/G5</v>
          </cell>
          <cell r="G289">
            <v>-15.71</v>
          </cell>
        </row>
        <row r="290">
          <cell r="E290">
            <v>89432</v>
          </cell>
          <cell r="F290" t="str">
            <v>Фланец верхний D-насос с упл кол  L=200</v>
          </cell>
          <cell r="G290">
            <v>-15.09</v>
          </cell>
        </row>
        <row r="291">
          <cell r="E291">
            <v>89793</v>
          </cell>
          <cell r="F291" t="str">
            <v>Бункер дополнительный RITMO</v>
          </cell>
          <cell r="G291">
            <v>-150.96</v>
          </cell>
        </row>
        <row r="292">
          <cell r="E292">
            <v>90638</v>
          </cell>
          <cell r="F292" t="str">
            <v>Машина шпаклёвочная RITMO Powercoat</v>
          </cell>
          <cell r="G292">
            <v>-1438.96</v>
          </cell>
        </row>
        <row r="293">
          <cell r="E293">
            <v>91289</v>
          </cell>
          <cell r="F293" t="str">
            <v>Вал очистителя оцинкованный G4/G5</v>
          </cell>
          <cell r="G293">
            <v>-6.6</v>
          </cell>
        </row>
        <row r="294">
          <cell r="E294">
            <v>94177</v>
          </cell>
          <cell r="F294" t="str">
            <v>Изогрунд 15кг (33)</v>
          </cell>
          <cell r="G294">
            <v>-2.25</v>
          </cell>
        </row>
        <row r="295">
          <cell r="E295">
            <v>94179</v>
          </cell>
          <cell r="F295" t="str">
            <v>Шнель 25кг (36)</v>
          </cell>
          <cell r="G295">
            <v>-3</v>
          </cell>
        </row>
        <row r="296">
          <cell r="E296">
            <v>94186</v>
          </cell>
          <cell r="F296" t="str">
            <v>Тифенгрунд 5л (54)</v>
          </cell>
          <cell r="G296">
            <v>-4.66</v>
          </cell>
        </row>
        <row r="297">
          <cell r="E297">
            <v>94203</v>
          </cell>
          <cell r="F297" t="str">
            <v>Лента кромочная д/полов 100х20000мм</v>
          </cell>
          <cell r="G297">
            <v>-1.02</v>
          </cell>
        </row>
        <row r="298">
          <cell r="E298">
            <v>94514</v>
          </cell>
          <cell r="F298" t="str">
            <v>Смесь коттеджная 25кг (36)</v>
          </cell>
          <cell r="G298">
            <v>-3</v>
          </cell>
        </row>
        <row r="299">
          <cell r="E299">
            <v>94721</v>
          </cell>
          <cell r="F299" t="str">
            <v>Унтерпутц 25кг (36)</v>
          </cell>
          <cell r="G299">
            <v>-3</v>
          </cell>
        </row>
        <row r="300">
          <cell r="E300">
            <v>94879</v>
          </cell>
          <cell r="F300" t="str">
            <v>Крышка Geka со стержнем</v>
          </cell>
          <cell r="G300">
            <v>-5.81</v>
          </cell>
        </row>
        <row r="301">
          <cell r="E301">
            <v>94898</v>
          </cell>
          <cell r="F301" t="str">
            <v>Пистолет для RITMO Powercoat 1500мм</v>
          </cell>
          <cell r="G301">
            <v>-485.87</v>
          </cell>
        </row>
        <row r="302">
          <cell r="E302">
            <v>95035</v>
          </cell>
          <cell r="F302" t="str">
            <v>Ключ для соединения В-С</v>
          </cell>
          <cell r="G302">
            <v>-1.99</v>
          </cell>
        </row>
        <row r="303">
          <cell r="E303">
            <v>95221</v>
          </cell>
          <cell r="F303" t="str">
            <v>Аппарат безвоздуш-го распыления SAMBA XL</v>
          </cell>
          <cell r="G303">
            <v>-1311.39</v>
          </cell>
        </row>
        <row r="304">
          <cell r="E304">
            <v>95241</v>
          </cell>
          <cell r="F304" t="str">
            <v>Грюнбанд 25кг (30)</v>
          </cell>
          <cell r="G304">
            <v>-3</v>
          </cell>
        </row>
        <row r="305">
          <cell r="E305">
            <v>95817</v>
          </cell>
          <cell r="F305" t="str">
            <v>Зажим для соединения CD 60/27 с шурупом</v>
          </cell>
          <cell r="G305">
            <v>-15.85</v>
          </cell>
        </row>
        <row r="306">
          <cell r="E306">
            <v>96129</v>
          </cell>
          <cell r="F306" t="str">
            <v>Шланг растворный 3/8" 15 м SAMBA XL</v>
          </cell>
          <cell r="G306">
            <v>-61.99</v>
          </cell>
        </row>
        <row r="307">
          <cell r="E307">
            <v>96135</v>
          </cell>
          <cell r="F307" t="str">
            <v>Фильтр насоса SAMBA L/XL 30 серый</v>
          </cell>
          <cell r="G307">
            <v>-15.09</v>
          </cell>
        </row>
        <row r="308">
          <cell r="E308">
            <v>96178</v>
          </cell>
          <cell r="F308" t="str">
            <v>Муфта дисковая тип GAD 139/28 NR SGF</v>
          </cell>
          <cell r="G308">
            <v>-59.83</v>
          </cell>
        </row>
        <row r="309">
          <cell r="E309">
            <v>96352</v>
          </cell>
          <cell r="F309" t="str">
            <v>Спираль смесительная RITMO Powercoat</v>
          </cell>
          <cell r="G309">
            <v>-65.42</v>
          </cell>
        </row>
        <row r="310">
          <cell r="E310">
            <v>97283</v>
          </cell>
          <cell r="F310" t="str">
            <v>Пистолет растворный 25 мм дл. 600 мм EWO</v>
          </cell>
          <cell r="G310">
            <v>-29.29</v>
          </cell>
        </row>
        <row r="311">
          <cell r="E311">
            <v>97859</v>
          </cell>
          <cell r="F311" t="str">
            <v>Преобразователь частотный VS-606V7 1,5</v>
          </cell>
          <cell r="G311">
            <v>-222.53</v>
          </cell>
        </row>
        <row r="312">
          <cell r="E312">
            <v>98004</v>
          </cell>
          <cell r="F312" t="str">
            <v>Бункер дополн 300мм для ZP3 XXL</v>
          </cell>
          <cell r="G312">
            <v>-906.32</v>
          </cell>
        </row>
        <row r="313">
          <cell r="E313">
            <v>98071</v>
          </cell>
          <cell r="F313" t="str">
            <v>Пистолет для RITMO Powercoat 750мм</v>
          </cell>
          <cell r="G313">
            <v>-270.51</v>
          </cell>
        </row>
        <row r="314">
          <cell r="E314">
            <v>98161</v>
          </cell>
          <cell r="F314" t="str">
            <v>Статор 2L8</v>
          </cell>
          <cell r="G314">
            <v>-276.76</v>
          </cell>
        </row>
        <row r="315">
          <cell r="E315">
            <v>98164</v>
          </cell>
          <cell r="F315" t="str">
            <v>Ротор 2L8 (отверстие)</v>
          </cell>
          <cell r="G315">
            <v>-547.94000000000005</v>
          </cell>
        </row>
        <row r="316">
          <cell r="E316">
            <v>98525</v>
          </cell>
          <cell r="F316" t="str">
            <v>Манометр давл р-ра ZP 3 XL 50V 100бар</v>
          </cell>
          <cell r="G316">
            <v>-71.75</v>
          </cell>
        </row>
        <row r="317">
          <cell r="E317">
            <v>98542</v>
          </cell>
          <cell r="F317" t="str">
            <v>RITMO powercoat 230В без пистолета</v>
          </cell>
          <cell r="G317">
            <v>-1567.38</v>
          </cell>
        </row>
        <row r="318">
          <cell r="E318">
            <v>98717</v>
          </cell>
          <cell r="F318" t="str">
            <v>Корпус муфты ZP3 XL</v>
          </cell>
          <cell r="G318">
            <v>-65.98</v>
          </cell>
        </row>
        <row r="319">
          <cell r="E319">
            <v>98718</v>
          </cell>
          <cell r="F319" t="str">
            <v>Вилка поводковая ZP3 XL</v>
          </cell>
          <cell r="G319">
            <v>-56.47</v>
          </cell>
        </row>
        <row r="320">
          <cell r="E320">
            <v>98821</v>
          </cell>
          <cell r="F320" t="str">
            <v>Прокладка с отверст  ZP3 XL D180; d100</v>
          </cell>
          <cell r="G320">
            <v>-15.09</v>
          </cell>
        </row>
        <row r="321">
          <cell r="E321">
            <v>98822</v>
          </cell>
          <cell r="F321" t="str">
            <v>Прокладка без отверст ZP3 XL D180; d100</v>
          </cell>
          <cell r="G321">
            <v>-15.09</v>
          </cell>
        </row>
        <row r="322">
          <cell r="E322">
            <v>98823</v>
          </cell>
          <cell r="F322" t="str">
            <v>Прокладка двигателя ZP3 XL D110; d(50)</v>
          </cell>
          <cell r="G322">
            <v>-14.54</v>
          </cell>
        </row>
        <row r="323">
          <cell r="E323">
            <v>99088</v>
          </cell>
          <cell r="F323" t="str">
            <v>Манометр давления раствора 1/2" G4</v>
          </cell>
          <cell r="G323">
            <v>-69.33</v>
          </cell>
        </row>
        <row r="324">
          <cell r="E324">
            <v>99089</v>
          </cell>
          <cell r="F324" t="str">
            <v>Манометр  ZP3 XL</v>
          </cell>
          <cell r="G324">
            <v>-108.47</v>
          </cell>
        </row>
        <row r="325">
          <cell r="E325">
            <v>99206</v>
          </cell>
          <cell r="F325" t="str">
            <v>Переходник 50V/65М-Теil</v>
          </cell>
          <cell r="G325">
            <v>-102.88</v>
          </cell>
        </row>
        <row r="326">
          <cell r="E326">
            <v>99301</v>
          </cell>
          <cell r="F326" t="str">
            <v>Соединение 65мм "М", д/шланга</v>
          </cell>
          <cell r="G326">
            <v>-12.15</v>
          </cell>
        </row>
        <row r="327">
          <cell r="E327">
            <v>99340</v>
          </cell>
          <cell r="F327" t="str">
            <v>Датчик наполнения SILOMAT</v>
          </cell>
          <cell r="G327">
            <v>-56.04</v>
          </cell>
        </row>
        <row r="328">
          <cell r="E328">
            <v>99381</v>
          </cell>
          <cell r="F328" t="str">
            <v>Лента «Курт» для швов 25 м</v>
          </cell>
          <cell r="G328">
            <v>-4.83</v>
          </cell>
        </row>
        <row r="329">
          <cell r="E329">
            <v>99382</v>
          </cell>
          <cell r="F329" t="str">
            <v>Лента д/швов Курт 75м/</v>
          </cell>
          <cell r="G329">
            <v>-9.6</v>
          </cell>
        </row>
        <row r="330">
          <cell r="E330">
            <v>100621</v>
          </cell>
          <cell r="F330" t="str">
            <v>КСЛВ ПК 2500х1200х10 (50)</v>
          </cell>
          <cell r="G330">
            <v>-1</v>
          </cell>
        </row>
        <row r="331">
          <cell r="E331">
            <v>100622</v>
          </cell>
          <cell r="F331" t="str">
            <v>КСЛВ ФК 2500х1200х10 (50)</v>
          </cell>
          <cell r="G331">
            <v>-1</v>
          </cell>
        </row>
        <row r="332">
          <cell r="E332">
            <v>100626</v>
          </cell>
          <cell r="F332" t="str">
            <v>КСЛВ ПК 2500х1200х12,5 (40)</v>
          </cell>
          <cell r="G332">
            <v>-1</v>
          </cell>
        </row>
        <row r="333">
          <cell r="E333">
            <v>100627</v>
          </cell>
          <cell r="F333" t="str">
            <v>КСЛВ ФК 2500х1200х12,5 (40)</v>
          </cell>
          <cell r="G333">
            <v>-1</v>
          </cell>
        </row>
        <row r="334">
          <cell r="E334">
            <v>100628</v>
          </cell>
          <cell r="F334" t="str">
            <v>Профиль ПН 3000х28х27х06 (16/336)</v>
          </cell>
          <cell r="G334">
            <v>-0.12</v>
          </cell>
        </row>
        <row r="335">
          <cell r="E335">
            <v>100629</v>
          </cell>
          <cell r="F335" t="str">
            <v>Профиль ПН 3000х50х40х06 (8/160)</v>
          </cell>
          <cell r="G335">
            <v>-0.22</v>
          </cell>
        </row>
        <row r="336">
          <cell r="E336">
            <v>100641</v>
          </cell>
          <cell r="F336" t="str">
            <v>Профиль ПС 3000х100х50х06 (8/64)</v>
          </cell>
          <cell r="G336">
            <v>-0.55000000000000004</v>
          </cell>
        </row>
        <row r="337">
          <cell r="E337">
            <v>100642</v>
          </cell>
          <cell r="F337" t="str">
            <v>Профиль ПС 3000х75х50х06 (8/96)</v>
          </cell>
          <cell r="G337">
            <v>-0.25</v>
          </cell>
        </row>
        <row r="338">
          <cell r="E338">
            <v>100643</v>
          </cell>
          <cell r="F338" t="str">
            <v>Профиль ПН 3000х100х40х06 (8/80)</v>
          </cell>
          <cell r="G338">
            <v>-0.44</v>
          </cell>
        </row>
        <row r="339">
          <cell r="E339">
            <v>102070</v>
          </cell>
          <cell r="F339" t="str">
            <v>Дюбель с шурупом 6х40 (200)</v>
          </cell>
          <cell r="G339">
            <v>-1.02</v>
          </cell>
        </row>
        <row r="340">
          <cell r="E340">
            <v>102115</v>
          </cell>
          <cell r="F340" t="str">
            <v>Флан ниж Т-нас 2" нар ZP3 с муф1" вн ман</v>
          </cell>
          <cell r="G340">
            <v>-224.51</v>
          </cell>
        </row>
        <row r="341">
          <cell r="E341">
            <v>102136</v>
          </cell>
          <cell r="F341" t="str">
            <v>Лампа красная в сборе</v>
          </cell>
          <cell r="G341">
            <v>-5.09</v>
          </cell>
        </row>
        <row r="342">
          <cell r="E342">
            <v>102137</v>
          </cell>
          <cell r="F342" t="str">
            <v>Лампа желтая в сборе</v>
          </cell>
          <cell r="G342">
            <v>-5.09</v>
          </cell>
        </row>
        <row r="343">
          <cell r="E343">
            <v>102227</v>
          </cell>
          <cell r="F343" t="str">
            <v>Манометр давл. раствора 25мм с соед.</v>
          </cell>
          <cell r="G343">
            <v>-44.59</v>
          </cell>
        </row>
        <row r="344">
          <cell r="E344">
            <v>102228</v>
          </cell>
          <cell r="F344" t="str">
            <v>Манометр давления раствора 35 мм, цинк</v>
          </cell>
          <cell r="G344">
            <v>-125.8</v>
          </cell>
        </row>
        <row r="345">
          <cell r="E345">
            <v>102229</v>
          </cell>
          <cell r="F345" t="str">
            <v>Манометр давл. раствора 50мм с соед.</v>
          </cell>
          <cell r="G345">
            <v>-24.71</v>
          </cell>
        </row>
        <row r="346">
          <cell r="E346">
            <v>102267</v>
          </cell>
          <cell r="F346" t="str">
            <v>Крышка компрессора SILOMAT trans plus</v>
          </cell>
          <cell r="G346">
            <v>-75.95</v>
          </cell>
        </row>
        <row r="347">
          <cell r="E347">
            <v>102490</v>
          </cell>
          <cell r="F347" t="str">
            <v>Манометр давления раствора 25П 1 1/4" вн</v>
          </cell>
          <cell r="G347">
            <v>-104.08</v>
          </cell>
        </row>
        <row r="348">
          <cell r="E348">
            <v>102584</v>
          </cell>
          <cell r="F348" t="str">
            <v>Сетка армир д/аквапанелей 50000х1000</v>
          </cell>
          <cell r="G348">
            <v>-23.72</v>
          </cell>
        </row>
        <row r="349">
          <cell r="E349">
            <v>102658</v>
          </cell>
          <cell r="F349" t="str">
            <v>Прокладка запорного элемента</v>
          </cell>
          <cell r="G349">
            <v>-36.94</v>
          </cell>
        </row>
        <row r="350">
          <cell r="E350">
            <v>102957</v>
          </cell>
          <cell r="F350" t="str">
            <v>Транспортный насос PFT ZP3 FU 400</v>
          </cell>
          <cell r="G350">
            <v>-1074.49</v>
          </cell>
        </row>
        <row r="351">
          <cell r="E351">
            <v>103189</v>
          </cell>
          <cell r="F351" t="str">
            <v>Прокладка соединения 65мм "М"</v>
          </cell>
          <cell r="G351">
            <v>-1.34</v>
          </cell>
        </row>
        <row r="352">
          <cell r="E352">
            <v>103408</v>
          </cell>
          <cell r="F352" t="str">
            <v>Фланец верхний B-насос для рез камеры</v>
          </cell>
          <cell r="G352">
            <v>-51.44</v>
          </cell>
        </row>
        <row r="353">
          <cell r="E353">
            <v>103613</v>
          </cell>
          <cell r="F353" t="str">
            <v>Аквапанель Внутренняя 2500X1200X12,5(30)</v>
          </cell>
          <cell r="G353">
            <v>-6.15</v>
          </cell>
        </row>
        <row r="354">
          <cell r="E354">
            <v>103629</v>
          </cell>
          <cell r="F354" t="str">
            <v>Ступица ведомого диска ZP 3 XXL</v>
          </cell>
          <cell r="G354">
            <v>-62.79</v>
          </cell>
        </row>
        <row r="355">
          <cell r="E355">
            <v>103656</v>
          </cell>
          <cell r="F355" t="str">
            <v>Вал насоса ZP3 XXL</v>
          </cell>
          <cell r="G355">
            <v>-210.23</v>
          </cell>
        </row>
        <row r="356">
          <cell r="E356">
            <v>103658</v>
          </cell>
          <cell r="F356" t="str">
            <v>Вал полый ZP 3 XXL</v>
          </cell>
          <cell r="G356">
            <v>-87.74</v>
          </cell>
        </row>
        <row r="357">
          <cell r="E357">
            <v>104122</v>
          </cell>
          <cell r="F357" t="str">
            <v>Прокладка с отверстием для ZP3 XXL</v>
          </cell>
          <cell r="G357">
            <v>-1.85</v>
          </cell>
        </row>
        <row r="358">
          <cell r="E358">
            <v>104123</v>
          </cell>
          <cell r="F358" t="str">
            <v>Прокладка без отверстия для ZP3 XXL</v>
          </cell>
          <cell r="G358">
            <v>-1.85</v>
          </cell>
        </row>
        <row r="359">
          <cell r="E359">
            <v>104124</v>
          </cell>
          <cell r="F359" t="str">
            <v>Прокладка уплотняющая для ZP3 XXL</v>
          </cell>
          <cell r="G359">
            <v>-6.28</v>
          </cell>
        </row>
        <row r="360">
          <cell r="E360">
            <v>107456</v>
          </cell>
          <cell r="F360" t="str">
            <v>Шуруп КНАУФ-ГКЛ+металл. 45 (500)</v>
          </cell>
          <cell r="G360">
            <v>-2</v>
          </cell>
        </row>
        <row r="361">
          <cell r="E361">
            <v>108423</v>
          </cell>
          <cell r="F361" t="str">
            <v>Насадка пласт.напор.14,5*67,5*4,5ммRITMO</v>
          </cell>
          <cell r="G361">
            <v>-5.92</v>
          </cell>
        </row>
        <row r="362">
          <cell r="E362">
            <v>108425</v>
          </cell>
          <cell r="F362" t="str">
            <v>Профиль ПП 3500х60х27х06 (12/180)</v>
          </cell>
          <cell r="G362">
            <v>-0.17</v>
          </cell>
        </row>
        <row r="363">
          <cell r="E363">
            <v>108427</v>
          </cell>
          <cell r="F363" t="str">
            <v>Профиль ПС 3000х65х50х06 (8/96)</v>
          </cell>
          <cell r="G363">
            <v>-0.37</v>
          </cell>
        </row>
        <row r="364">
          <cell r="E364">
            <v>108428</v>
          </cell>
          <cell r="F364" t="str">
            <v>Профиль ПС 3500х65х50х06 (96)</v>
          </cell>
          <cell r="G364">
            <v>-0.43</v>
          </cell>
        </row>
        <row r="365">
          <cell r="E365">
            <v>108429</v>
          </cell>
          <cell r="F365" t="str">
            <v>Профиль ПС 4000х65х50х06 (8/96)</v>
          </cell>
          <cell r="G365">
            <v>-0.37</v>
          </cell>
        </row>
        <row r="366">
          <cell r="E366">
            <v>108430</v>
          </cell>
          <cell r="F366" t="str">
            <v>Профиль ПН 3000х65х40х06 (8/120)</v>
          </cell>
          <cell r="G366">
            <v>-0.28999999999999998</v>
          </cell>
        </row>
        <row r="367">
          <cell r="E367">
            <v>109294</v>
          </cell>
          <cell r="F367" t="str">
            <v>Профиль ПМ 3000х22х6 (10/1960)</v>
          </cell>
          <cell r="G367">
            <v>-0.04</v>
          </cell>
        </row>
        <row r="368">
          <cell r="E368">
            <v>109295</v>
          </cell>
          <cell r="F368" t="str">
            <v>Профиль ПМ 3000х23х10 (10/1960)</v>
          </cell>
          <cell r="G368">
            <v>-0.05</v>
          </cell>
        </row>
        <row r="369">
          <cell r="E369">
            <v>110664</v>
          </cell>
          <cell r="F369" t="str">
            <v>Пробковое покрытие</v>
          </cell>
          <cell r="G369">
            <v>-1.82</v>
          </cell>
        </row>
        <row r="370">
          <cell r="E370">
            <v>110665</v>
          </cell>
          <cell r="F370" t="str">
            <v>Уголок кронштейн (50)</v>
          </cell>
          <cell r="G370">
            <v>-0.24</v>
          </cell>
        </row>
        <row r="371">
          <cell r="E371">
            <v>110738</v>
          </cell>
          <cell r="F371" t="str">
            <v>ПП-удлинитель профилей 60х27 (5)</v>
          </cell>
          <cell r="G371">
            <v>-0.11</v>
          </cell>
        </row>
        <row r="372">
          <cell r="E372">
            <v>110743</v>
          </cell>
          <cell r="F372" t="str">
            <v>Лента кромоч.д/полов 50х20000мм</v>
          </cell>
          <cell r="G372">
            <v>-0.52</v>
          </cell>
        </row>
        <row r="373">
          <cell r="E373">
            <v>110745</v>
          </cell>
          <cell r="F373" t="str">
            <v>Шуруп д/аквапанелей 3,9х25мм (1000)</v>
          </cell>
          <cell r="G373">
            <v>-6.4</v>
          </cell>
        </row>
        <row r="374">
          <cell r="E374">
            <v>110768</v>
          </cell>
          <cell r="F374" t="str">
            <v>Дюбель универсальный 10х100мм (8)</v>
          </cell>
          <cell r="G374">
            <v>-0.2</v>
          </cell>
        </row>
        <row r="375">
          <cell r="E375">
            <v>110812</v>
          </cell>
          <cell r="F375" t="str">
            <v>Лючок металлический 500х500мм</v>
          </cell>
          <cell r="G375">
            <v>-3.06</v>
          </cell>
        </row>
        <row r="376">
          <cell r="E376">
            <v>110815</v>
          </cell>
          <cell r="F376" t="str">
            <v>Лючок металический 400х500мм</v>
          </cell>
          <cell r="G376">
            <v>-3.42</v>
          </cell>
        </row>
        <row r="377">
          <cell r="E377">
            <v>110850</v>
          </cell>
          <cell r="F377" t="str">
            <v>Шпатель д/внутренних углов с дер. ручкой</v>
          </cell>
          <cell r="G377">
            <v>-2</v>
          </cell>
        </row>
        <row r="378">
          <cell r="E378">
            <v>110859</v>
          </cell>
          <cell r="F378" t="str">
            <v>Шуруп со свер.након. 3,5х11,5мм (250)</v>
          </cell>
          <cell r="G378">
            <v>-0.35</v>
          </cell>
        </row>
        <row r="379">
          <cell r="E379">
            <v>110877</v>
          </cell>
          <cell r="F379" t="str">
            <v>Шуруп без свер.након. 3,5х9,5 мм (1000)</v>
          </cell>
          <cell r="G379">
            <v>-1.83</v>
          </cell>
        </row>
        <row r="380">
          <cell r="E380">
            <v>110878</v>
          </cell>
          <cell r="F380" t="str">
            <v>Шуруп со свер.након. 3,5х11,5мм (1000)</v>
          </cell>
          <cell r="G380">
            <v>-2.19</v>
          </cell>
        </row>
        <row r="381">
          <cell r="E381">
            <v>110879</v>
          </cell>
          <cell r="F381" t="str">
            <v>Люк потайной с пружин.зажим.200х200мм</v>
          </cell>
          <cell r="G381">
            <v>-16.84</v>
          </cell>
        </row>
        <row r="382">
          <cell r="E382">
            <v>111747</v>
          </cell>
          <cell r="F382" t="str">
            <v>Профиль ПП 4000х60х27х06 (12/180)</v>
          </cell>
          <cell r="G382">
            <v>-0.17</v>
          </cell>
        </row>
        <row r="383">
          <cell r="E383">
            <v>111749</v>
          </cell>
          <cell r="F383" t="str">
            <v>Профиль ПС 4000х100х50х06 (8/64)</v>
          </cell>
          <cell r="G383">
            <v>-0.55000000000000004</v>
          </cell>
        </row>
        <row r="384">
          <cell r="E384">
            <v>111760</v>
          </cell>
          <cell r="F384" t="str">
            <v>Профиль ПС 4000х50х50х06 (8/128)</v>
          </cell>
          <cell r="G384">
            <v>-0.28000000000000003</v>
          </cell>
        </row>
        <row r="385">
          <cell r="E385">
            <v>111761</v>
          </cell>
          <cell r="F385" t="str">
            <v>Профиль ПН 3000х75х40х06 (8/120)</v>
          </cell>
          <cell r="G385">
            <v>-0.28999999999999998</v>
          </cell>
        </row>
        <row r="386">
          <cell r="E386">
            <v>111762</v>
          </cell>
          <cell r="F386" t="str">
            <v>Профиль ПУ 3000х31х31 оцинкован(10/1960)</v>
          </cell>
          <cell r="G386">
            <v>-0.12</v>
          </cell>
        </row>
        <row r="387">
          <cell r="E387">
            <v>111799</v>
          </cell>
          <cell r="F387" t="str">
            <v>Шланг раствор.RONDO 25мм 7,5м с соед</v>
          </cell>
          <cell r="G387">
            <v>-69.900000000000006</v>
          </cell>
        </row>
        <row r="388">
          <cell r="E388">
            <v>111804</v>
          </cell>
          <cell r="F388" t="str">
            <v>Пистолет 25мм,LW24,сопло 4мм для DT4.8</v>
          </cell>
          <cell r="G388">
            <v>-54.23</v>
          </cell>
        </row>
        <row r="389">
          <cell r="E389">
            <v>111853</v>
          </cell>
          <cell r="F389" t="str">
            <v>Фильтр воздушный KDT 3.140 SILOMAT</v>
          </cell>
          <cell r="G389">
            <v>-13.26</v>
          </cell>
        </row>
        <row r="390">
          <cell r="E390">
            <v>112537</v>
          </cell>
          <cell r="F390" t="str">
            <v>Лопатки ротора KDT 3.140 (к-т 7 шт)</v>
          </cell>
          <cell r="G390">
            <v>-253.84</v>
          </cell>
        </row>
        <row r="391">
          <cell r="E391">
            <v>112541</v>
          </cell>
          <cell r="F391" t="str">
            <v>Ключ д/редуктора давления</v>
          </cell>
          <cell r="G391">
            <v>-4.9800000000000004</v>
          </cell>
        </row>
        <row r="392">
          <cell r="E392">
            <v>113377</v>
          </cell>
          <cell r="F392" t="str">
            <v>Подвес с зажим. д/рееч. потолков Ситрап</v>
          </cell>
          <cell r="G392">
            <v>-0.04</v>
          </cell>
        </row>
        <row r="393">
          <cell r="E393">
            <v>113856</v>
          </cell>
          <cell r="F393" t="str">
            <v>Шланг для чистки Ø10мм, 11м, в комплекте</v>
          </cell>
          <cell r="G393">
            <v>-37.46</v>
          </cell>
        </row>
        <row r="394">
          <cell r="E394">
            <v>124359</v>
          </cell>
          <cell r="F394" t="str">
            <v>Установка SILOMAT trans plus 140</v>
          </cell>
          <cell r="G394">
            <v>-1946.64</v>
          </cell>
        </row>
        <row r="395">
          <cell r="E395">
            <v>128180</v>
          </cell>
          <cell r="F395" t="str">
            <v>Фланец нижний RITMO 8 л оцинк</v>
          </cell>
          <cell r="G395">
            <v>-10.199999999999999</v>
          </cell>
        </row>
        <row r="396">
          <cell r="E396">
            <v>128606</v>
          </cell>
          <cell r="F396" t="str">
            <v>Вибратор наружный А-10 400В 50Гц</v>
          </cell>
          <cell r="G396">
            <v>-201.85</v>
          </cell>
        </row>
        <row r="397">
          <cell r="E397">
            <v>129173</v>
          </cell>
          <cell r="F397" t="str">
            <v>Лопатка компр DT4.8 (1комплект=5 шт)</v>
          </cell>
          <cell r="G397">
            <v>-21.23</v>
          </cell>
        </row>
        <row r="398">
          <cell r="E398">
            <v>129276</v>
          </cell>
          <cell r="F398" t="str">
            <v>Профиль ПП 4500х60х27х06 (12/180)</v>
          </cell>
          <cell r="G398">
            <v>-0.28000000000000003</v>
          </cell>
        </row>
        <row r="399">
          <cell r="E399">
            <v>129284</v>
          </cell>
          <cell r="F399" t="str">
            <v>Профиль ПП 6000х60х27х06 (12/180)</v>
          </cell>
          <cell r="G399">
            <v>-0.16</v>
          </cell>
        </row>
        <row r="400">
          <cell r="E400">
            <v>129285</v>
          </cell>
          <cell r="F400" t="str">
            <v>Профиль ПС 4500х50х50х06 (8/128)</v>
          </cell>
          <cell r="G400">
            <v>-0.28000000000000003</v>
          </cell>
        </row>
        <row r="401">
          <cell r="E401">
            <v>129286</v>
          </cell>
          <cell r="F401" t="str">
            <v>Профиль ПС 5000х50х50х06 (8/128)</v>
          </cell>
          <cell r="G401">
            <v>-0.26</v>
          </cell>
        </row>
        <row r="402">
          <cell r="E402">
            <v>129287</v>
          </cell>
          <cell r="F402" t="str">
            <v>Профиль ПС 6000х50х50х06 (8/128)</v>
          </cell>
          <cell r="G402">
            <v>-0.28000000000000003</v>
          </cell>
        </row>
        <row r="403">
          <cell r="E403">
            <v>129291</v>
          </cell>
          <cell r="F403" t="str">
            <v>Профиль ПС 4500х75х50х06 (96)</v>
          </cell>
          <cell r="G403">
            <v>-0.37</v>
          </cell>
        </row>
        <row r="404">
          <cell r="E404">
            <v>129292</v>
          </cell>
          <cell r="F404" t="str">
            <v>Профиль ПС 5000х75х50х06 (8/96)</v>
          </cell>
          <cell r="G404">
            <v>-0.35</v>
          </cell>
        </row>
        <row r="405">
          <cell r="E405">
            <v>129293</v>
          </cell>
          <cell r="F405" t="str">
            <v>Профиль ПС 6000х75х50х06 (8/96)</v>
          </cell>
          <cell r="G405">
            <v>-0.37</v>
          </cell>
        </row>
        <row r="406">
          <cell r="E406">
            <v>129294</v>
          </cell>
          <cell r="F406" t="str">
            <v>Профиль ПС 4500х100х50х06 (8/64)</v>
          </cell>
          <cell r="G406">
            <v>-0.55000000000000004</v>
          </cell>
        </row>
        <row r="407">
          <cell r="E407">
            <v>129295</v>
          </cell>
          <cell r="F407" t="str">
            <v>Профиль ПС 5000х100х50х06 (8/64)</v>
          </cell>
          <cell r="G407">
            <v>-0.53</v>
          </cell>
        </row>
        <row r="408">
          <cell r="E408">
            <v>129296</v>
          </cell>
          <cell r="F408" t="str">
            <v>Профиль ПС 6000х100х50х06 (8/64)</v>
          </cell>
          <cell r="G408">
            <v>-0.55000000000000004</v>
          </cell>
        </row>
        <row r="409">
          <cell r="E409">
            <v>129596</v>
          </cell>
          <cell r="F409" t="str">
            <v>Фильтр насоса SAMBA XL 60 черный</v>
          </cell>
          <cell r="G409">
            <v>-15.66</v>
          </cell>
        </row>
        <row r="410">
          <cell r="E410">
            <v>129622</v>
          </cell>
          <cell r="F410" t="str">
            <v>Ремкомплект поршня SAMBA XL</v>
          </cell>
          <cell r="G410">
            <v>-1182.53</v>
          </cell>
        </row>
        <row r="411">
          <cell r="E411">
            <v>129660</v>
          </cell>
          <cell r="F411" t="str">
            <v>Датчик давления SAMBA XL поз 86</v>
          </cell>
          <cell r="G411">
            <v>-31.96</v>
          </cell>
        </row>
        <row r="412">
          <cell r="E412">
            <v>129667</v>
          </cell>
          <cell r="F412" t="str">
            <v>Ремкомплект насоса SAMBA XL</v>
          </cell>
          <cell r="G412">
            <v>-52.05</v>
          </cell>
        </row>
        <row r="413">
          <cell r="E413">
            <v>129720</v>
          </cell>
          <cell r="F413" t="str">
            <v>Профиль ПА 1000х60х27 тип I</v>
          </cell>
          <cell r="G413">
            <v>-0.21</v>
          </cell>
        </row>
        <row r="414">
          <cell r="E414">
            <v>129721</v>
          </cell>
          <cell r="F414" t="str">
            <v>Профиль ПА 2000х60х27 тип I</v>
          </cell>
          <cell r="G414">
            <v>-0.16</v>
          </cell>
        </row>
        <row r="415">
          <cell r="E415">
            <v>129722</v>
          </cell>
          <cell r="F415" t="str">
            <v>Профиль ПА 3000х60х27 тип I</v>
          </cell>
          <cell r="G415">
            <v>-0.16</v>
          </cell>
        </row>
        <row r="416">
          <cell r="E416">
            <v>129723</v>
          </cell>
          <cell r="F416" t="str">
            <v>Профиль ПА 4000х60х27 тип II</v>
          </cell>
          <cell r="G416">
            <v>-0.16</v>
          </cell>
        </row>
        <row r="417">
          <cell r="E417">
            <v>129724</v>
          </cell>
          <cell r="F417" t="str">
            <v>Профиль ПА 5000х60х27 тип II</v>
          </cell>
          <cell r="G417">
            <v>-0.16</v>
          </cell>
        </row>
        <row r="418">
          <cell r="E418">
            <v>129725</v>
          </cell>
          <cell r="F418" t="str">
            <v>Профиль ПА 6000х60х27 тип II</v>
          </cell>
          <cell r="G418">
            <v>-0.16</v>
          </cell>
        </row>
        <row r="419">
          <cell r="E419">
            <v>130205</v>
          </cell>
          <cell r="F419" t="str">
            <v>Насос водяной AV3000 с рукояткой 230В</v>
          </cell>
          <cell r="G419">
            <v>-252.72</v>
          </cell>
        </row>
        <row r="420">
          <cell r="E420">
            <v>130892</v>
          </cell>
          <cell r="F420" t="str">
            <v>Электропривод SK25  5,5 кВт 385 об/мин</v>
          </cell>
          <cell r="G420">
            <v>-443.94</v>
          </cell>
        </row>
        <row r="421">
          <cell r="E421">
            <v>130975</v>
          </cell>
          <cell r="F421" t="str">
            <v>Лента д/швов наружная 50000х100</v>
          </cell>
          <cell r="G421">
            <v>-4.51</v>
          </cell>
        </row>
        <row r="422">
          <cell r="E422">
            <v>131376</v>
          </cell>
          <cell r="F422" t="str">
            <v>Дюбель Hartmut М5х60мм</v>
          </cell>
          <cell r="G422">
            <v>-29.16</v>
          </cell>
        </row>
        <row r="423">
          <cell r="E423">
            <v>133092</v>
          </cell>
          <cell r="F423" t="str">
            <v>Шпаклевка  Safeboard 5кг</v>
          </cell>
          <cell r="G423">
            <v>-4.1900000000000004</v>
          </cell>
        </row>
        <row r="424">
          <cell r="E424">
            <v>133266</v>
          </cell>
          <cell r="F424" t="str">
            <v>Дюбель-гвоздь анкерный 6х39мм (100)</v>
          </cell>
          <cell r="G424">
            <v>-2.21</v>
          </cell>
        </row>
        <row r="425">
          <cell r="E425">
            <v>136619</v>
          </cell>
          <cell r="F425" t="str">
            <v>Шланг всасывающий с фильтром</v>
          </cell>
          <cell r="G425">
            <v>-72.69</v>
          </cell>
        </row>
        <row r="426">
          <cell r="E426">
            <v>136624</v>
          </cell>
          <cell r="F426" t="str">
            <v>Пистолет растворный 25 S 14 200 поворотн</v>
          </cell>
          <cell r="G426">
            <v>-29.87</v>
          </cell>
        </row>
        <row r="427">
          <cell r="E427">
            <v>136827</v>
          </cell>
          <cell r="F427" t="str">
            <v>Распылительная насадка прямая Smartline</v>
          </cell>
          <cell r="G427">
            <v>-1.99</v>
          </cell>
        </row>
        <row r="428">
          <cell r="E428">
            <v>137166</v>
          </cell>
          <cell r="F428" t="str">
            <v>Реле чередования фаз 3UG4614-1BR20</v>
          </cell>
          <cell r="G428">
            <v>-89.46</v>
          </cell>
        </row>
        <row r="429">
          <cell r="E429">
            <v>138512</v>
          </cell>
          <cell r="F429" t="str">
            <v>ПГП 667х500х80 (15)</v>
          </cell>
          <cell r="G429">
            <v>-1</v>
          </cell>
        </row>
        <row r="430">
          <cell r="E430">
            <v>138513</v>
          </cell>
          <cell r="F430" t="str">
            <v>ПГП Гидрофоб 667х500х80 (15)</v>
          </cell>
          <cell r="G430">
            <v>-1</v>
          </cell>
        </row>
        <row r="431">
          <cell r="E431">
            <v>139237</v>
          </cell>
          <cell r="F431" t="str">
            <v>ПГП 667х500х100 (12)</v>
          </cell>
          <cell r="G431">
            <v>-1</v>
          </cell>
        </row>
        <row r="432">
          <cell r="E432">
            <v>139238</v>
          </cell>
          <cell r="F432" t="str">
            <v>ПГП Гидрофоб 667х500х100 (12)</v>
          </cell>
          <cell r="G432">
            <v>-1</v>
          </cell>
        </row>
        <row r="433">
          <cell r="E433">
            <v>139630</v>
          </cell>
          <cell r="F433" t="str">
            <v>Байпас для SILOMAT trans plus light</v>
          </cell>
          <cell r="G433">
            <v>-120.77</v>
          </cell>
        </row>
        <row r="434">
          <cell r="E434">
            <v>139938</v>
          </cell>
          <cell r="F434" t="str">
            <v>Люк ревизионный 200х200 под ГКЛ</v>
          </cell>
          <cell r="G434">
            <v>-5.59</v>
          </cell>
        </row>
        <row r="435">
          <cell r="E435">
            <v>139939</v>
          </cell>
          <cell r="F435" t="str">
            <v>Люк ревизионный 300х300 под ГКЛ</v>
          </cell>
          <cell r="G435">
            <v>-6.61</v>
          </cell>
        </row>
        <row r="436">
          <cell r="E436">
            <v>139940</v>
          </cell>
          <cell r="F436" t="str">
            <v>Люк ревизионный 400х400 под ГКЛ</v>
          </cell>
          <cell r="G436">
            <v>-7.63</v>
          </cell>
        </row>
        <row r="437">
          <cell r="E437">
            <v>139941</v>
          </cell>
          <cell r="F437" t="str">
            <v>Люк ревизионный 500х500 под ГКЛ</v>
          </cell>
          <cell r="G437">
            <v>-9.15</v>
          </cell>
        </row>
        <row r="438">
          <cell r="E438">
            <v>139942</v>
          </cell>
          <cell r="F438" t="str">
            <v>Люк ревизионный 200х200 универсальный</v>
          </cell>
          <cell r="G438">
            <v>-5.59</v>
          </cell>
        </row>
        <row r="439">
          <cell r="E439">
            <v>139943</v>
          </cell>
          <cell r="F439" t="str">
            <v>Люк ревизионный 300х300 универсальный</v>
          </cell>
          <cell r="G439">
            <v>-6.61</v>
          </cell>
        </row>
        <row r="440">
          <cell r="E440">
            <v>139944</v>
          </cell>
          <cell r="F440" t="str">
            <v>Люк ревизионный 400х400 универсальный</v>
          </cell>
          <cell r="G440">
            <v>-7.63</v>
          </cell>
        </row>
        <row r="441">
          <cell r="E441">
            <v>139945</v>
          </cell>
          <cell r="F441" t="str">
            <v>Люк ревизионный 500х500 универсальный</v>
          </cell>
          <cell r="G441">
            <v>-9.15</v>
          </cell>
        </row>
        <row r="442">
          <cell r="E442">
            <v>147580</v>
          </cell>
          <cell r="F442" t="str">
            <v>Вал насоса ZP3 XL</v>
          </cell>
          <cell r="G442">
            <v>-70.05</v>
          </cell>
        </row>
        <row r="443">
          <cell r="E443">
            <v>148020</v>
          </cell>
          <cell r="F443" t="str">
            <v>Насос растворный ZP 3 XL MIX</v>
          </cell>
          <cell r="G443">
            <v>-1510.32</v>
          </cell>
        </row>
        <row r="444">
          <cell r="E444">
            <v>148146</v>
          </cell>
          <cell r="F444" t="str">
            <v>Вибросито для ZP3 XL в сборе</v>
          </cell>
          <cell r="G444">
            <v>-338.18</v>
          </cell>
        </row>
        <row r="445">
          <cell r="E445">
            <v>148149</v>
          </cell>
          <cell r="F445" t="str">
            <v>Сетка металлическая 516x468x2 ZP3 XL</v>
          </cell>
          <cell r="G445">
            <v>-67.099999999999994</v>
          </cell>
        </row>
        <row r="446">
          <cell r="E446">
            <v>148350</v>
          </cell>
          <cell r="F446" t="str">
            <v>Насос растворный ZP 3 XL</v>
          </cell>
          <cell r="G446">
            <v>-2043.7</v>
          </cell>
        </row>
        <row r="447">
          <cell r="E447">
            <v>151174</v>
          </cell>
          <cell r="F447" t="str">
            <v>Насос растворный ZP3 XXL FU 400</v>
          </cell>
          <cell r="G447">
            <v>-2980.37</v>
          </cell>
        </row>
        <row r="448">
          <cell r="E448">
            <v>151992</v>
          </cell>
          <cell r="F448" t="str">
            <v>Насос растворный SWING M</v>
          </cell>
          <cell r="G448">
            <v>-872.63</v>
          </cell>
        </row>
        <row r="449">
          <cell r="E449">
            <v>153014</v>
          </cell>
          <cell r="F449" t="str">
            <v>Реле манометрич-е MDR-P 1/4" 0,9/1,2 бар</v>
          </cell>
          <cell r="G449">
            <v>-17.89</v>
          </cell>
        </row>
        <row r="450">
          <cell r="E450">
            <v>153015</v>
          </cell>
          <cell r="F450" t="str">
            <v>Реле давления MDR-P 1/4‘’1,4/1,7 бар</v>
          </cell>
          <cell r="G450">
            <v>-17.89</v>
          </cell>
        </row>
        <row r="451">
          <cell r="E451">
            <v>153016</v>
          </cell>
          <cell r="F451" t="str">
            <v>Реле давления MDR-P 1/4" 1,9/2,2 бар</v>
          </cell>
          <cell r="G451">
            <v>-9.98</v>
          </cell>
        </row>
        <row r="452">
          <cell r="E452">
            <v>154735</v>
          </cell>
          <cell r="F452" t="str">
            <v>Плита Сейфборд 625х2400х12,5 (42)</v>
          </cell>
          <cell r="G452">
            <v>-7.32</v>
          </cell>
        </row>
        <row r="453">
          <cell r="E453">
            <v>156106</v>
          </cell>
          <cell r="F453" t="str">
            <v>Манометр давл.раствора 25мм 1" без муфты</v>
          </cell>
          <cell r="G453">
            <v>-47.29</v>
          </cell>
        </row>
        <row r="454">
          <cell r="E454">
            <v>159503</v>
          </cell>
          <cell r="F454" t="str">
            <v>Мульти-финиш цемент 25 кг(36)</v>
          </cell>
          <cell r="G454">
            <v>-3</v>
          </cell>
        </row>
        <row r="455">
          <cell r="E455">
            <v>159868</v>
          </cell>
          <cell r="F455" t="str">
            <v>Рейки с уровнем ал. 1250</v>
          </cell>
          <cell r="G455">
            <v>-31.6</v>
          </cell>
        </row>
        <row r="456">
          <cell r="E456">
            <v>159869</v>
          </cell>
          <cell r="F456" t="str">
            <v>Рейки с уровнем ал. 2500</v>
          </cell>
          <cell r="G456">
            <v>-57.84</v>
          </cell>
        </row>
        <row r="457">
          <cell r="E457">
            <v>164387</v>
          </cell>
          <cell r="F457" t="str">
            <v>Флизен 25кг (36)</v>
          </cell>
          <cell r="G457">
            <v>-3</v>
          </cell>
        </row>
        <row r="458">
          <cell r="E458">
            <v>164448</v>
          </cell>
          <cell r="F458" t="str">
            <v>Флекс 25кг (36)</v>
          </cell>
          <cell r="G458">
            <v>-3</v>
          </cell>
        </row>
        <row r="459">
          <cell r="E459">
            <v>164449</v>
          </cell>
          <cell r="F459" t="str">
            <v>Мрамор 25кг (36)</v>
          </cell>
          <cell r="G459">
            <v>-3</v>
          </cell>
        </row>
        <row r="460">
          <cell r="E460">
            <v>164779</v>
          </cell>
          <cell r="F460" t="str">
            <v>Адгезив 25кг (36)</v>
          </cell>
          <cell r="G460">
            <v>-3</v>
          </cell>
        </row>
        <row r="461">
          <cell r="E461">
            <v>168845</v>
          </cell>
          <cell r="F461" t="str">
            <v>Файерборд ПК 2500х1200х12,5 (44) з/т</v>
          </cell>
          <cell r="G461">
            <v>-1</v>
          </cell>
        </row>
        <row r="462">
          <cell r="E462">
            <v>169877</v>
          </cell>
          <cell r="F462" t="str">
            <v>Ротбанд 10 кг (110)</v>
          </cell>
          <cell r="G462">
            <v>-1.2</v>
          </cell>
        </row>
        <row r="463">
          <cell r="E463">
            <v>169952</v>
          </cell>
          <cell r="F463" t="str">
            <v>Установка SILOMAT trans plus bag 140</v>
          </cell>
          <cell r="G463">
            <v>-2166.4699999999998</v>
          </cell>
        </row>
        <row r="464">
          <cell r="E464">
            <v>170086</v>
          </cell>
          <cell r="F464" t="str">
            <v>Фуген 10кг (110)</v>
          </cell>
          <cell r="G464">
            <v>-1.2</v>
          </cell>
        </row>
        <row r="465">
          <cell r="E465">
            <v>170091</v>
          </cell>
          <cell r="F465" t="str">
            <v>ФУГЕН 25 кг (40)</v>
          </cell>
          <cell r="G465">
            <v>-3</v>
          </cell>
        </row>
        <row r="466">
          <cell r="E466">
            <v>171713</v>
          </cell>
          <cell r="F466" t="str">
            <v>ФУГЕН ГИДРО 25кг (40)</v>
          </cell>
          <cell r="G466">
            <v>-3</v>
          </cell>
        </row>
        <row r="467">
          <cell r="E467">
            <v>172249</v>
          </cell>
          <cell r="F467" t="str">
            <v>Вывод воды из водорасходной трубки G4X</v>
          </cell>
          <cell r="G467">
            <v>-3.04</v>
          </cell>
        </row>
        <row r="468">
          <cell r="E468">
            <v>172405</v>
          </cell>
          <cell r="F468" t="str">
            <v>Шланг RONDO 50мм 13,3 м</v>
          </cell>
          <cell r="G468">
            <v>-223.65</v>
          </cell>
        </row>
        <row r="469">
          <cell r="E469">
            <v>172971</v>
          </cell>
          <cell r="F469" t="str">
            <v>Плита Belgravia T1 E23 600х600х12,5</v>
          </cell>
          <cell r="G469">
            <v>-9.2799999999999994</v>
          </cell>
        </row>
        <row r="470">
          <cell r="E470">
            <v>173226</v>
          </cell>
          <cell r="F470" t="str">
            <v>Плита Plaza 600 с перф T1 600х600х12,5мм</v>
          </cell>
          <cell r="G470">
            <v>-7.75</v>
          </cell>
        </row>
        <row r="471">
          <cell r="E471">
            <v>173353</v>
          </cell>
          <cell r="F471" t="str">
            <v>Спираль смесительная RITMO XL</v>
          </cell>
          <cell r="G471">
            <v>-23.35</v>
          </cell>
        </row>
        <row r="472">
          <cell r="E472">
            <v>173809</v>
          </cell>
          <cell r="F472" t="str">
            <v>Эмульгатор резиновый SILOMAT bag</v>
          </cell>
          <cell r="G472">
            <v>-21.25</v>
          </cell>
        </row>
        <row r="473">
          <cell r="E473">
            <v>176337</v>
          </cell>
          <cell r="F473" t="str">
            <v>Профиль CD 60/27/06 3000 (12/180)</v>
          </cell>
          <cell r="G473">
            <v>-0.18</v>
          </cell>
        </row>
        <row r="474">
          <cell r="E474">
            <v>178415</v>
          </cell>
          <cell r="F474" t="str">
            <v>Насос растворный SWING L FU 400</v>
          </cell>
          <cell r="G474">
            <v>-1534.15</v>
          </cell>
        </row>
        <row r="475">
          <cell r="E475">
            <v>178592</v>
          </cell>
          <cell r="F475" t="str">
            <v>ХП Финиш 25кг (45)</v>
          </cell>
          <cell r="G475">
            <v>-3</v>
          </cell>
        </row>
        <row r="476">
          <cell r="E476">
            <v>178697</v>
          </cell>
          <cell r="F476" t="str">
            <v>Флизен плюс 25кг (36)</v>
          </cell>
          <cell r="G476">
            <v>-3</v>
          </cell>
        </row>
        <row r="477">
          <cell r="E477">
            <v>194859</v>
          </cell>
          <cell r="F477" t="str">
            <v>Вал насоса SWING M</v>
          </cell>
          <cell r="G477">
            <v>-19.57</v>
          </cell>
        </row>
        <row r="478">
          <cell r="E478">
            <v>194967</v>
          </cell>
          <cell r="F478" t="str">
            <v>Вал очистителя RITMO XL</v>
          </cell>
          <cell r="G478">
            <v>-3.61</v>
          </cell>
        </row>
        <row r="479">
          <cell r="E479">
            <v>195080</v>
          </cell>
          <cell r="F479" t="str">
            <v>Переходник к силосу SILOMAT bag</v>
          </cell>
          <cell r="G479">
            <v>-102.24</v>
          </cell>
        </row>
        <row r="480">
          <cell r="E480">
            <v>195232</v>
          </cell>
          <cell r="F480" t="str">
            <v>Резиновая зона смешивания для D/R-насоса</v>
          </cell>
          <cell r="G480">
            <v>-41.07</v>
          </cell>
        </row>
        <row r="481">
          <cell r="E481">
            <v>195241</v>
          </cell>
          <cell r="F481" t="str">
            <v>Фланец верхний D-насоса RITMO XL оцинк</v>
          </cell>
          <cell r="G481">
            <v>-54.23</v>
          </cell>
        </row>
        <row r="482">
          <cell r="E482">
            <v>195923</v>
          </cell>
          <cell r="F482" t="str">
            <v>Мерный стакан для нал пола VA</v>
          </cell>
          <cell r="G482">
            <v>-6.84</v>
          </cell>
        </row>
        <row r="483">
          <cell r="E483">
            <v>196042</v>
          </cell>
          <cell r="F483" t="str">
            <v>Фланец нижний D-насоса RITMO XL оцинк</v>
          </cell>
          <cell r="G483">
            <v>-12.1</v>
          </cell>
        </row>
        <row r="484">
          <cell r="E484">
            <v>196210</v>
          </cell>
          <cell r="F484" t="str">
            <v>Насадка для дрели</v>
          </cell>
          <cell r="G484">
            <v>-3.1</v>
          </cell>
        </row>
        <row r="485">
          <cell r="E485">
            <v>196221</v>
          </cell>
          <cell r="F485" t="str">
            <v>Компрессор воздушный DELTA 2 230V</v>
          </cell>
          <cell r="G485">
            <v>-553.53</v>
          </cell>
        </row>
        <row r="486">
          <cell r="E486">
            <v>197821</v>
          </cell>
          <cell r="F486" t="str">
            <v>Машина штукатурнаяRITMO XL FU</v>
          </cell>
          <cell r="G486">
            <v>-1735.19</v>
          </cell>
        </row>
        <row r="487">
          <cell r="E487">
            <v>197829</v>
          </cell>
          <cell r="F487" t="str">
            <v>Насос растворный SWING L 400</v>
          </cell>
          <cell r="G487">
            <v>-878.64</v>
          </cell>
        </row>
        <row r="488">
          <cell r="E488">
            <v>198652</v>
          </cell>
          <cell r="F488" t="str">
            <v>Профиль 1800х65х44 Unity 6 Bridge (4/96)</v>
          </cell>
          <cell r="G488">
            <v>-1.75</v>
          </cell>
        </row>
        <row r="489">
          <cell r="E489">
            <v>199027</v>
          </cell>
          <cell r="F489" t="str">
            <v>Плита Belgravia 600х600х12,5мм,S15  T1</v>
          </cell>
          <cell r="G489">
            <v>-9.2799999999999994</v>
          </cell>
        </row>
        <row r="490">
          <cell r="E490">
            <v>200400</v>
          </cell>
          <cell r="F490" t="str">
            <v>Переходник 25П/19М</v>
          </cell>
          <cell r="G490">
            <v>-32.99</v>
          </cell>
        </row>
        <row r="491">
          <cell r="E491">
            <v>200404</v>
          </cell>
          <cell r="F491" t="str">
            <v>Шланг RONDO 19 мм 10 м</v>
          </cell>
          <cell r="G491">
            <v>-96.17</v>
          </cell>
        </row>
        <row r="492">
          <cell r="E492">
            <v>201870</v>
          </cell>
          <cell r="F492" t="str">
            <v>Бункер дополнительный RITMO XL</v>
          </cell>
          <cell r="G492">
            <v>-98.27</v>
          </cell>
        </row>
        <row r="493">
          <cell r="E493">
            <v>201950</v>
          </cell>
          <cell r="F493" t="str">
            <v>Сопло растворное 16 мм S</v>
          </cell>
          <cell r="G493">
            <v>-0.55000000000000004</v>
          </cell>
        </row>
        <row r="494">
          <cell r="E494">
            <v>201952</v>
          </cell>
          <cell r="F494" t="str">
            <v>Насос SWING L FU 230</v>
          </cell>
          <cell r="G494">
            <v>-1443.2</v>
          </cell>
        </row>
        <row r="495">
          <cell r="E495">
            <v>206440</v>
          </cell>
          <cell r="F495" t="str">
            <v>Пистолет раств 25 S14 300 600 поворотн</v>
          </cell>
          <cell r="G495">
            <v>-31.99</v>
          </cell>
        </row>
        <row r="496">
          <cell r="E496">
            <v>206547</v>
          </cell>
          <cell r="F496" t="str">
            <v>Вал насосный шнековый SWING L</v>
          </cell>
          <cell r="G496">
            <v>-64.3</v>
          </cell>
        </row>
        <row r="497">
          <cell r="E497">
            <v>206738</v>
          </cell>
          <cell r="F497" t="str">
            <v>Пистолет растворный SWING 19М</v>
          </cell>
          <cell r="G497">
            <v>-229.23</v>
          </cell>
        </row>
        <row r="498">
          <cell r="E498">
            <v>206742</v>
          </cell>
          <cell r="F498" t="str">
            <v>ГКЛ А УК 2500х1200х6,5 (96) П</v>
          </cell>
          <cell r="G498">
            <v>-1</v>
          </cell>
        </row>
        <row r="499">
          <cell r="E499">
            <v>206841</v>
          </cell>
          <cell r="F499" t="str">
            <v>ФАЙЕРБОРД ПК 2000Х1200Х20 (26) з/т</v>
          </cell>
          <cell r="G499">
            <v>-1</v>
          </cell>
        </row>
        <row r="500">
          <cell r="E500">
            <v>207050</v>
          </cell>
          <cell r="F500" t="str">
            <v>Профиль UA 3000х50х40 Протектор</v>
          </cell>
          <cell r="G500">
            <v>-5.39</v>
          </cell>
        </row>
        <row r="501">
          <cell r="E501">
            <v>207052</v>
          </cell>
          <cell r="F501" t="str">
            <v>Профиль UA 4000х50х40 Протектор</v>
          </cell>
          <cell r="G501">
            <v>-7.19</v>
          </cell>
        </row>
        <row r="502">
          <cell r="E502">
            <v>207100</v>
          </cell>
          <cell r="F502" t="str">
            <v>Бетоконтакт 22 кг Акция</v>
          </cell>
          <cell r="G502">
            <v>-10.81</v>
          </cell>
        </row>
        <row r="503">
          <cell r="E503">
            <v>207783</v>
          </cell>
          <cell r="F503" t="str">
            <v>Набор фрез</v>
          </cell>
          <cell r="G503">
            <v>-615.03</v>
          </cell>
        </row>
        <row r="504">
          <cell r="E504">
            <v>207790</v>
          </cell>
          <cell r="F504" t="str">
            <v>Фреза отрезная Ø 160 мм, 1,8 мм</v>
          </cell>
          <cell r="G504">
            <v>-36.909999999999997</v>
          </cell>
        </row>
        <row r="505">
          <cell r="E505">
            <v>207889</v>
          </cell>
          <cell r="F505" t="str">
            <v>Диск распиловочный d 150мм</v>
          </cell>
          <cell r="G505">
            <v>-101.76</v>
          </cell>
        </row>
        <row r="506">
          <cell r="E506">
            <v>208091</v>
          </cell>
          <cell r="F506" t="str">
            <v>Кабель-переходник 16A3Ph 230V Schuko</v>
          </cell>
          <cell r="G506">
            <v>-7.97</v>
          </cell>
        </row>
        <row r="507">
          <cell r="E507">
            <v>209445</v>
          </cell>
          <cell r="F507" t="str">
            <v>Флизен 10 кг (100)</v>
          </cell>
          <cell r="G507">
            <v>-0.6</v>
          </cell>
        </row>
        <row r="508">
          <cell r="E508">
            <v>209597</v>
          </cell>
          <cell r="F508" t="str">
            <v>Трансформатор пониж 230В-42В 40ВА</v>
          </cell>
          <cell r="G508">
            <v>-11.05</v>
          </cell>
        </row>
        <row r="509">
          <cell r="E509">
            <v>211092</v>
          </cell>
          <cell r="F509" t="str">
            <v>Пистолет растворный DN25 F14 200-30º</v>
          </cell>
          <cell r="G509">
            <v>-21.28</v>
          </cell>
        </row>
        <row r="510">
          <cell r="E510">
            <v>212076</v>
          </cell>
          <cell r="F510" t="str">
            <v>Профиль UA 4000х75х40 Протектор</v>
          </cell>
          <cell r="G510">
            <v>-8.4</v>
          </cell>
        </row>
        <row r="511">
          <cell r="E511">
            <v>212374</v>
          </cell>
          <cell r="F511" t="str">
            <v>Пистолет для финиш. штукатурки 19 VA6,5</v>
          </cell>
          <cell r="G511">
            <v>-80.650000000000006</v>
          </cell>
        </row>
        <row r="512">
          <cell r="E512">
            <v>214685</v>
          </cell>
          <cell r="F512" t="str">
            <v>Лента бумажная 52х50хS перф</v>
          </cell>
          <cell r="G512">
            <v>-0.49</v>
          </cell>
        </row>
        <row r="513">
          <cell r="E513">
            <v>214687</v>
          </cell>
          <cell r="F513" t="str">
            <v>Лента бумажная 52х150хS перф</v>
          </cell>
          <cell r="G513">
            <v>-1.1299999999999999</v>
          </cell>
        </row>
        <row r="514">
          <cell r="E514">
            <v>215868</v>
          </cell>
          <cell r="F514" t="str">
            <v>Комплект водяного насоса для G4</v>
          </cell>
          <cell r="G514">
            <v>-246.57</v>
          </cell>
        </row>
        <row r="515">
          <cell r="E515">
            <v>216603</v>
          </cell>
          <cell r="F515" t="str">
            <v>Саморез  ХTN 3.9 х 23 мм (1000)</v>
          </cell>
          <cell r="G515">
            <v>-4.72</v>
          </cell>
        </row>
        <row r="516">
          <cell r="E516">
            <v>216605</v>
          </cell>
          <cell r="F516" t="str">
            <v>Саморез  ХTN 3.9 х 33 мм(1000)</v>
          </cell>
          <cell r="G516">
            <v>-5.98</v>
          </cell>
        </row>
        <row r="517">
          <cell r="E517">
            <v>216606</v>
          </cell>
          <cell r="F517" t="str">
            <v>Саморез  ХTN 3.9 х 38 мм(1000)</v>
          </cell>
          <cell r="G517">
            <v>-6.57</v>
          </cell>
        </row>
        <row r="518">
          <cell r="E518">
            <v>216607</v>
          </cell>
          <cell r="F518" t="str">
            <v>Шуруп XTN 3,9x55 мм (1000)</v>
          </cell>
          <cell r="G518">
            <v>-8.3000000000000007</v>
          </cell>
        </row>
        <row r="519">
          <cell r="E519">
            <v>216628</v>
          </cell>
          <cell r="F519" t="str">
            <v>Профиль ПС 3000х50х50х06 (8/128)</v>
          </cell>
          <cell r="G519">
            <v>-0.28000000000000003</v>
          </cell>
        </row>
        <row r="520">
          <cell r="E520">
            <v>222192</v>
          </cell>
          <cell r="F520" t="str">
            <v>Спираль смесительная RITMO L</v>
          </cell>
          <cell r="G520">
            <v>-33.549999999999997</v>
          </cell>
        </row>
        <row r="521">
          <cell r="E521">
            <v>222234</v>
          </cell>
          <cell r="F521" t="str">
            <v>Электропривод 2,2 кВт 274 об/мин ALU</v>
          </cell>
          <cell r="G521">
            <v>-195.3</v>
          </cell>
        </row>
        <row r="522">
          <cell r="E522">
            <v>226538</v>
          </cell>
          <cell r="F522" t="str">
            <v>Кабель-переход. RITMO XL Schuko 32A 400V</v>
          </cell>
          <cell r="G522">
            <v>-8.24</v>
          </cell>
        </row>
        <row r="523">
          <cell r="E523">
            <v>226738</v>
          </cell>
          <cell r="F523" t="str">
            <v>Вибратор М-3 RITMO</v>
          </cell>
          <cell r="G523">
            <v>-193.46</v>
          </cell>
        </row>
        <row r="524">
          <cell r="E524">
            <v>226807</v>
          </cell>
          <cell r="F524" t="str">
            <v>Профиль ПС 3500х50х50х06 (8/128)</v>
          </cell>
          <cell r="G524">
            <v>-0.27</v>
          </cell>
        </row>
        <row r="525">
          <cell r="E525">
            <v>229317</v>
          </cell>
          <cell r="F525" t="str">
            <v>ППГЗ-С2-12/25КВ-4ПК-2000х1200х12,5 Ч(25)</v>
          </cell>
          <cell r="G525">
            <v>-1</v>
          </cell>
        </row>
        <row r="526">
          <cell r="E526">
            <v>229318</v>
          </cell>
          <cell r="F526" t="str">
            <v>ППГЗ-С2-12/25КВ-4ПК-2000х1200х12,5 Б(25)</v>
          </cell>
          <cell r="G526">
            <v>-1</v>
          </cell>
        </row>
        <row r="527">
          <cell r="E527">
            <v>231213</v>
          </cell>
          <cell r="F527" t="str">
            <v>Машина штукатурная BOLERO 380 В 1,9 кВт</v>
          </cell>
          <cell r="G527">
            <v>-886.05</v>
          </cell>
        </row>
        <row r="528">
          <cell r="E528">
            <v>231699</v>
          </cell>
          <cell r="F528" t="str">
            <v>Люк ревизионный 600х600 универсальный</v>
          </cell>
          <cell r="G528">
            <v>-9.66</v>
          </cell>
        </row>
        <row r="529">
          <cell r="E529">
            <v>233174</v>
          </cell>
          <cell r="F529" t="str">
            <v>Компрессор воздушный LK 402 IV</v>
          </cell>
          <cell r="G529">
            <v>-420.31</v>
          </cell>
        </row>
        <row r="530">
          <cell r="E530">
            <v>235535</v>
          </cell>
          <cell r="F530" t="str">
            <v>Флекс 10 кг (100)</v>
          </cell>
          <cell r="G530">
            <v>-0.6</v>
          </cell>
        </row>
        <row r="531">
          <cell r="E531">
            <v>236690</v>
          </cell>
          <cell r="F531" t="str">
            <v>Профиль UA 3000х100х40 Протектор</v>
          </cell>
          <cell r="G531">
            <v>-7.17</v>
          </cell>
        </row>
        <row r="532">
          <cell r="E532">
            <v>237424</v>
          </cell>
          <cell r="F532" t="str">
            <v>Флехендихт без битума 5кг</v>
          </cell>
          <cell r="G532">
            <v>-2.37</v>
          </cell>
        </row>
        <row r="533">
          <cell r="E533">
            <v>237484</v>
          </cell>
          <cell r="F533" t="str">
            <v>Решетка защитная G4 X RAL2004</v>
          </cell>
          <cell r="G533">
            <v>-26.28</v>
          </cell>
        </row>
        <row r="534">
          <cell r="E534">
            <v>237637</v>
          </cell>
          <cell r="F534" t="str">
            <v>ППГЗ-С1-8/18КР-4ФК-1998х1188х12,5 Б (25)</v>
          </cell>
          <cell r="G534">
            <v>-1</v>
          </cell>
        </row>
        <row r="535">
          <cell r="E535">
            <v>237638</v>
          </cell>
          <cell r="F535" t="str">
            <v>ППГЗ-С1-8/18КР-4ФК-1998х1188х12,5 Ч (25)</v>
          </cell>
          <cell r="G535">
            <v>-1</v>
          </cell>
        </row>
        <row r="536">
          <cell r="E536">
            <v>237639</v>
          </cell>
          <cell r="F536" t="str">
            <v>ППГЗ-С1-8/18КР-4ПК-1998х1188х12,5 Б (25)</v>
          </cell>
          <cell r="G536">
            <v>-1</v>
          </cell>
        </row>
        <row r="537">
          <cell r="E537">
            <v>237640</v>
          </cell>
          <cell r="F537" t="str">
            <v>ППГЗ-С1-8/18КР-4ПК-1998х1188х12,5 Ч (25)</v>
          </cell>
          <cell r="G537">
            <v>-1</v>
          </cell>
        </row>
        <row r="538">
          <cell r="E538">
            <v>237642</v>
          </cell>
          <cell r="F538" t="str">
            <v>ППГЗ-С1-8/18КР-2ФК/2ПК-1998х1188х12,5Б25</v>
          </cell>
          <cell r="G538">
            <v>-1</v>
          </cell>
        </row>
        <row r="539">
          <cell r="E539">
            <v>237643</v>
          </cell>
          <cell r="F539" t="str">
            <v>ППГЗ-С1-8/18КР-2ФК/2ПК-1998х1188х12,5Ч25</v>
          </cell>
          <cell r="G539">
            <v>-1</v>
          </cell>
        </row>
        <row r="540">
          <cell r="E540">
            <v>237646</v>
          </cell>
          <cell r="F540" t="str">
            <v>ППГЗ-Б1-8/18КР-4ПК-2448х1224х12,5 Б (25)</v>
          </cell>
          <cell r="G540">
            <v>-1</v>
          </cell>
        </row>
        <row r="541">
          <cell r="E541">
            <v>237647</v>
          </cell>
          <cell r="F541" t="str">
            <v>ППГЗ-Б1-8/18КР-4ПК-2448х1224х12,5 Ч (25)</v>
          </cell>
          <cell r="G541">
            <v>-1</v>
          </cell>
        </row>
        <row r="542">
          <cell r="E542">
            <v>237649</v>
          </cell>
          <cell r="F542" t="str">
            <v>ППГЗ-Б2-12/25КВ-4ПК-2400х1200х12,5 Б(25)</v>
          </cell>
          <cell r="G542">
            <v>-1</v>
          </cell>
        </row>
        <row r="543">
          <cell r="E543">
            <v>237650</v>
          </cell>
          <cell r="F543" t="str">
            <v>ППГЗ-Б2-12/25КВ-4ПК-2400х1200х12,5 Ч(25)</v>
          </cell>
          <cell r="G543">
            <v>-1</v>
          </cell>
        </row>
        <row r="544">
          <cell r="E544">
            <v>237908</v>
          </cell>
          <cell r="F544" t="str">
            <v>Ротор D6-3 (DE)</v>
          </cell>
          <cell r="G544">
            <v>-32.43</v>
          </cell>
        </row>
        <row r="545">
          <cell r="E545">
            <v>237909</v>
          </cell>
          <cell r="F545" t="str">
            <v>Ротор D6-3 (кор 150 шт)</v>
          </cell>
          <cell r="G545">
            <v>-19.11</v>
          </cell>
        </row>
        <row r="546">
          <cell r="E546">
            <v>237911</v>
          </cell>
          <cell r="F546" t="str">
            <v>Статор TWISTER D6-3 PIN (кор 300 шт)</v>
          </cell>
          <cell r="G546">
            <v>-27.4</v>
          </cell>
        </row>
        <row r="547">
          <cell r="E547">
            <v>237912</v>
          </cell>
          <cell r="F547" t="str">
            <v>Статор D6-3 TWISTER (кор 300 шт)</v>
          </cell>
          <cell r="G547">
            <v>-17.29</v>
          </cell>
        </row>
        <row r="548">
          <cell r="E548">
            <v>238057</v>
          </cell>
          <cell r="F548" t="str">
            <v>МН Старт 30 кг (40)</v>
          </cell>
          <cell r="G548">
            <v>-3</v>
          </cell>
        </row>
        <row r="549">
          <cell r="E549">
            <v>239053</v>
          </cell>
          <cell r="F549" t="str">
            <v>Фартук подающего барабана G4Х</v>
          </cell>
          <cell r="G549">
            <v>-16.21</v>
          </cell>
        </row>
        <row r="550">
          <cell r="E550">
            <v>239699</v>
          </cell>
          <cell r="F550" t="str">
            <v>Фланец откидной с рукояткой, для G4X</v>
          </cell>
          <cell r="G550">
            <v>-64.3</v>
          </cell>
        </row>
        <row r="551">
          <cell r="E551">
            <v>239833</v>
          </cell>
          <cell r="F551" t="str">
            <v>Барабан подающий G4X</v>
          </cell>
          <cell r="G551">
            <v>-38.630000000000003</v>
          </cell>
        </row>
        <row r="552">
          <cell r="E552">
            <v>240211</v>
          </cell>
          <cell r="F552" t="str">
            <v>АКВАПАНЕЛЬ ПОЛА 1200х900х6 (50)</v>
          </cell>
          <cell r="G552">
            <v>-4.32</v>
          </cell>
        </row>
        <row r="553">
          <cell r="E553">
            <v>245337</v>
          </cell>
          <cell r="F553" t="str">
            <v>Машина штукатурная BOLERO 230В 2,2 кВт</v>
          </cell>
          <cell r="G553">
            <v>-1208.26</v>
          </cell>
        </row>
        <row r="554">
          <cell r="E554">
            <v>245782</v>
          </cell>
          <cell r="F554" t="str">
            <v>Частотный преобр-ль 230 В прогр Ritmo L</v>
          </cell>
          <cell r="G554">
            <v>-204.64</v>
          </cell>
        </row>
        <row r="555">
          <cell r="E555">
            <v>245797</v>
          </cell>
          <cell r="F555" t="str">
            <v>Преобразователь частотный 230В RITMO XL</v>
          </cell>
          <cell r="G555">
            <v>-304.5</v>
          </cell>
        </row>
        <row r="556">
          <cell r="E556">
            <v>245810</v>
          </cell>
          <cell r="F556" t="str">
            <v>Ротор B4-2 (W7S)</v>
          </cell>
          <cell r="G556">
            <v>-38.020000000000003</v>
          </cell>
        </row>
        <row r="557">
          <cell r="E557">
            <v>246057</v>
          </cell>
          <cell r="F557" t="str">
            <v>Смеситель LOTUS XS 230В 1,3кВт 280об/мин</v>
          </cell>
          <cell r="G557">
            <v>-376.39</v>
          </cell>
        </row>
        <row r="558">
          <cell r="E558">
            <v>246194</v>
          </cell>
          <cell r="F558" t="str">
            <v>Вал смесительный LOTUS XS</v>
          </cell>
          <cell r="G558">
            <v>-44.14</v>
          </cell>
        </row>
        <row r="559">
          <cell r="E559">
            <v>246205</v>
          </cell>
          <cell r="F559" t="str">
            <v>Вал дозирующий 20 л/мин LOTUS XS</v>
          </cell>
          <cell r="G559">
            <v>-44.14</v>
          </cell>
        </row>
        <row r="560">
          <cell r="E560">
            <v>246223</v>
          </cell>
          <cell r="F560" t="str">
            <v>Труба смесительная Lotus XS</v>
          </cell>
          <cell r="G560">
            <v>-32.18</v>
          </cell>
        </row>
        <row r="561">
          <cell r="E561">
            <v>246444</v>
          </cell>
          <cell r="F561" t="str">
            <v>Машина штукатурная RITMO L</v>
          </cell>
          <cell r="G561">
            <v>-1449.91</v>
          </cell>
        </row>
        <row r="562">
          <cell r="E562">
            <v>246914</v>
          </cell>
          <cell r="F562" t="str">
            <v>Сатенгипс 25кг (45)</v>
          </cell>
          <cell r="G562">
            <v>-3</v>
          </cell>
        </row>
        <row r="563">
          <cell r="E563">
            <v>246918</v>
          </cell>
          <cell r="F563" t="str">
            <v>Ротбанд Финиш 25кг (45)</v>
          </cell>
          <cell r="G563">
            <v>-3</v>
          </cell>
        </row>
        <row r="564">
          <cell r="E564">
            <v>247014</v>
          </cell>
          <cell r="F564" t="str">
            <v>Пистолет растворный DN25 F14 600-30º</v>
          </cell>
          <cell r="G564">
            <v>-25.73</v>
          </cell>
        </row>
        <row r="565">
          <cell r="E565">
            <v>247015</v>
          </cell>
          <cell r="F565" t="str">
            <v>Пистолет раств 25 S14 30° 900 фикс</v>
          </cell>
          <cell r="G565">
            <v>-67.09</v>
          </cell>
        </row>
        <row r="566">
          <cell r="E566">
            <v>247022</v>
          </cell>
          <cell r="F566" t="str">
            <v>Пистолет раств 25 S14 30° 1450 поворотн</v>
          </cell>
          <cell r="G566">
            <v>-74.84</v>
          </cell>
        </row>
        <row r="567">
          <cell r="E567">
            <v>248750</v>
          </cell>
          <cell r="F567" t="str">
            <v>Главный выключатель Lotus XS 230V</v>
          </cell>
          <cell r="G567">
            <v>-23.1</v>
          </cell>
        </row>
        <row r="568">
          <cell r="E568">
            <v>248992</v>
          </cell>
          <cell r="F568" t="str">
            <v>Пластина отражающая</v>
          </cell>
          <cell r="G568">
            <v>-5.27</v>
          </cell>
        </row>
        <row r="569">
          <cell r="E569">
            <v>249305</v>
          </cell>
          <cell r="F569" t="str">
            <v>Комплект защиты от пыли G 4</v>
          </cell>
          <cell r="G569">
            <v>-876.95</v>
          </cell>
        </row>
        <row r="570">
          <cell r="E570">
            <v>251243</v>
          </cell>
          <cell r="F570" t="str">
            <v>Лента гидроизоляц сетчатая 10000х120/70</v>
          </cell>
          <cell r="G570">
            <v>-5.71</v>
          </cell>
        </row>
        <row r="571">
          <cell r="E571">
            <v>251246</v>
          </cell>
          <cell r="F571" t="str">
            <v>Полотно гидроизоляц 10 м2</v>
          </cell>
          <cell r="G571">
            <v>-26.18</v>
          </cell>
        </row>
        <row r="572">
          <cell r="E572">
            <v>251247</v>
          </cell>
          <cell r="F572" t="str">
            <v>Угол внутренний 140х140мм</v>
          </cell>
          <cell r="G572">
            <v>-1.27</v>
          </cell>
        </row>
        <row r="573">
          <cell r="E573">
            <v>251248</v>
          </cell>
          <cell r="F573" t="str">
            <v>Угол внешний 140х140мм</v>
          </cell>
          <cell r="G573">
            <v>-1.27</v>
          </cell>
        </row>
        <row r="574">
          <cell r="E574">
            <v>251249</v>
          </cell>
          <cell r="F574" t="str">
            <v>Манжета настенная</v>
          </cell>
          <cell r="G574">
            <v>-0.99</v>
          </cell>
        </row>
        <row r="575">
          <cell r="E575">
            <v>252234</v>
          </cell>
          <cell r="F575" t="str">
            <v>Дюбель нейлон PND-5 (100)</v>
          </cell>
          <cell r="G575">
            <v>-0.17</v>
          </cell>
        </row>
        <row r="576">
          <cell r="E576">
            <v>252254</v>
          </cell>
          <cell r="F576" t="str">
            <v>Дюбель нейлон PND-10 (50)</v>
          </cell>
          <cell r="G576">
            <v>-0.4</v>
          </cell>
        </row>
        <row r="577">
          <cell r="E577">
            <v>252255</v>
          </cell>
          <cell r="F577" t="str">
            <v>Дюбель нейлон PND-10L (25)</v>
          </cell>
          <cell r="G577">
            <v>-0.36</v>
          </cell>
        </row>
        <row r="578">
          <cell r="E578">
            <v>252257</v>
          </cell>
          <cell r="F578" t="str">
            <v>Дюбель нейлон PND-12 (25)</v>
          </cell>
          <cell r="G578">
            <v>-0.42</v>
          </cell>
        </row>
        <row r="579">
          <cell r="E579">
            <v>252265</v>
          </cell>
          <cell r="F579" t="str">
            <v>Дюбель-гвоздь PDG LK 6x60 (100)</v>
          </cell>
          <cell r="G579">
            <v>-1.25</v>
          </cell>
        </row>
        <row r="580">
          <cell r="E580">
            <v>252268</v>
          </cell>
          <cell r="F580" t="str">
            <v>Дюбель-гвоздь PDG LK 6x80 (70)</v>
          </cell>
          <cell r="G580">
            <v>-1.06</v>
          </cell>
        </row>
        <row r="581">
          <cell r="E581">
            <v>252269</v>
          </cell>
          <cell r="F581" t="str">
            <v>Дюбель-гвоздь PDG LK 8x60 (70)</v>
          </cell>
          <cell r="G581">
            <v>-1.44</v>
          </cell>
        </row>
        <row r="582">
          <cell r="E582">
            <v>252272</v>
          </cell>
          <cell r="F582" t="str">
            <v>Дюбель-гвоздь PDG LK 8x100 (50)</v>
          </cell>
          <cell r="G582">
            <v>-1.38</v>
          </cell>
        </row>
        <row r="583">
          <cell r="E583">
            <v>253630</v>
          </cell>
          <cell r="F583" t="str">
            <v>Унифлот Экспорт 5кг (200)</v>
          </cell>
          <cell r="G583">
            <v>-0.6</v>
          </cell>
        </row>
        <row r="584">
          <cell r="E584">
            <v>253631</v>
          </cell>
          <cell r="F584" t="str">
            <v>Унифлот Экспорт 25 кг (42)</v>
          </cell>
          <cell r="G584">
            <v>-3</v>
          </cell>
        </row>
        <row r="585">
          <cell r="E585">
            <v>254993</v>
          </cell>
          <cell r="F585" t="str">
            <v>Выключатель 6-контактный</v>
          </cell>
          <cell r="G585">
            <v>-17.63</v>
          </cell>
        </row>
        <row r="586">
          <cell r="E586">
            <v>255755</v>
          </cell>
          <cell r="F586" t="str">
            <v>Элементы пола 20х600х1200 (98)</v>
          </cell>
          <cell r="G586">
            <v>-1</v>
          </cell>
        </row>
        <row r="587">
          <cell r="E587">
            <v>256638</v>
          </cell>
          <cell r="F587" t="str">
            <v>Резак для пенополистирола CUTMASTER 1100</v>
          </cell>
          <cell r="G587">
            <v>-278</v>
          </cell>
        </row>
        <row r="588">
          <cell r="E588">
            <v>257140</v>
          </cell>
          <cell r="F588" t="str">
            <v>Шуруп д/ППГЗ 3,5х30 мм с потайной гол</v>
          </cell>
          <cell r="G588">
            <v>-6.88</v>
          </cell>
        </row>
        <row r="589">
          <cell r="E589">
            <v>257387</v>
          </cell>
          <cell r="F589" t="str">
            <v>Фильтр входящей воды G4Х, комплект</v>
          </cell>
          <cell r="G589">
            <v>-6.37</v>
          </cell>
        </row>
        <row r="590">
          <cell r="E590">
            <v>260621</v>
          </cell>
          <cell r="F590" t="str">
            <v>Машина штук G4X FU 230/400 с нас0,37 кВт</v>
          </cell>
          <cell r="G590">
            <v>-1912.65</v>
          </cell>
        </row>
        <row r="591">
          <cell r="E591">
            <v>260622</v>
          </cell>
          <cell r="F591" t="str">
            <v>Машина штукатурная G4 X smart без насоса</v>
          </cell>
          <cell r="G591">
            <v>-1443.2</v>
          </cell>
        </row>
        <row r="592">
          <cell r="E592">
            <v>261376</v>
          </cell>
          <cell r="F592" t="str">
            <v>Трансформатор 400-42В 80ВА</v>
          </cell>
          <cell r="G592">
            <v>-25.89</v>
          </cell>
        </row>
        <row r="593">
          <cell r="E593">
            <v>263737</v>
          </cell>
          <cell r="F593" t="str">
            <v>Анкер PBA с шурупом (30)</v>
          </cell>
          <cell r="G593">
            <v>-0.49</v>
          </cell>
        </row>
        <row r="594">
          <cell r="E594">
            <v>266972</v>
          </cell>
          <cell r="F594" t="str">
            <v>Аквапанель Наружная 2400х1200х12,5 (30)П</v>
          </cell>
          <cell r="G594">
            <v>-6.87</v>
          </cell>
        </row>
        <row r="595">
          <cell r="E595">
            <v>266973</v>
          </cell>
          <cell r="F595" t="str">
            <v>Аквапанель Внутренняя2400х1200х12,5(30)П</v>
          </cell>
          <cell r="G595">
            <v>-6.41</v>
          </cell>
        </row>
        <row r="596">
          <cell r="E596">
            <v>267586</v>
          </cell>
          <cell r="F596" t="str">
            <v>Комплект для шлифования Abranet</v>
          </cell>
          <cell r="G596">
            <v>-27.11</v>
          </cell>
        </row>
        <row r="597">
          <cell r="E597">
            <v>267897</v>
          </cell>
          <cell r="F597" t="str">
            <v>Профиль UA 4000х100х40х2 Протектор</v>
          </cell>
          <cell r="G597">
            <v>-9.56</v>
          </cell>
        </row>
        <row r="598">
          <cell r="E598">
            <v>270683</v>
          </cell>
          <cell r="F598" t="str">
            <v>КСЛВ ПК 1200х1200х10 (70)</v>
          </cell>
          <cell r="G598">
            <v>-1</v>
          </cell>
        </row>
        <row r="599">
          <cell r="E599">
            <v>271987</v>
          </cell>
          <cell r="F599" t="str">
            <v>Кран шаровый 1/8" для насоса AV1000</v>
          </cell>
          <cell r="G599">
            <v>-1.99</v>
          </cell>
        </row>
        <row r="600">
          <cell r="E600">
            <v>274976</v>
          </cell>
          <cell r="F600" t="str">
            <v>ГКЛ А ПЛУК 2700х1200х12,5 (52)</v>
          </cell>
          <cell r="G600">
            <v>-1</v>
          </cell>
        </row>
        <row r="601">
          <cell r="E601">
            <v>274979</v>
          </cell>
          <cell r="F601" t="str">
            <v>ГКЛ А ПЛУК 3000х1200х12,5 (52)</v>
          </cell>
          <cell r="G601">
            <v>-1</v>
          </cell>
        </row>
        <row r="602">
          <cell r="E602">
            <v>274990</v>
          </cell>
          <cell r="F602" t="str">
            <v>ГКЛВ А ПЛУК 3000х1200х12,5 (52)</v>
          </cell>
          <cell r="G602">
            <v>-1</v>
          </cell>
        </row>
        <row r="603">
          <cell r="E603">
            <v>274993</v>
          </cell>
          <cell r="F603" t="str">
            <v>ГКЛВО А ПЛУК 3000х1200х12,5 (52)</v>
          </cell>
          <cell r="G603">
            <v>-1</v>
          </cell>
        </row>
        <row r="604">
          <cell r="E604">
            <v>275106</v>
          </cell>
          <cell r="F604" t="str">
            <v>ГКЛ А ПЛУК 2500х1200х9,5 (68)</v>
          </cell>
          <cell r="G604">
            <v>-1</v>
          </cell>
        </row>
        <row r="605">
          <cell r="E605">
            <v>275117</v>
          </cell>
          <cell r="F605" t="str">
            <v>ГКЛВ А ПЛУК 2500х1200х12,5 (52)</v>
          </cell>
          <cell r="G605">
            <v>-1</v>
          </cell>
        </row>
        <row r="606">
          <cell r="E606">
            <v>275122</v>
          </cell>
          <cell r="F606" t="str">
            <v>ГКЛВ А ПЛУК 2500х1200х9,5 (68)</v>
          </cell>
          <cell r="G606">
            <v>-1</v>
          </cell>
        </row>
        <row r="607">
          <cell r="E607">
            <v>275134</v>
          </cell>
          <cell r="F607" t="str">
            <v>ГКЛО А ПЛУК 2500х1200х12,5 (52)</v>
          </cell>
          <cell r="G607">
            <v>-1</v>
          </cell>
        </row>
        <row r="608">
          <cell r="E608">
            <v>275791</v>
          </cell>
          <cell r="F608" t="str">
            <v>ГКЛ А ПЛУК 2000х1200х9,5 (68)</v>
          </cell>
          <cell r="G608">
            <v>-1</v>
          </cell>
        </row>
        <row r="609">
          <cell r="E609">
            <v>280181</v>
          </cell>
          <cell r="F609" t="str">
            <v>Ротор B4 - 2 L</v>
          </cell>
          <cell r="G609">
            <v>-25.47</v>
          </cell>
        </row>
        <row r="610">
          <cell r="E610">
            <v>280182</v>
          </cell>
          <cell r="F610" t="str">
            <v>Статор B4 - 2 L</v>
          </cell>
          <cell r="G610">
            <v>-29.63</v>
          </cell>
        </row>
        <row r="611">
          <cell r="E611">
            <v>280468</v>
          </cell>
          <cell r="F611" t="str">
            <v>Труба смесительная, резиновая зона G4 X</v>
          </cell>
          <cell r="G611">
            <v>-197.93</v>
          </cell>
        </row>
        <row r="612">
          <cell r="E612">
            <v>280470</v>
          </cell>
          <cell r="F612" t="str">
            <v>Корпус смесител башни G4/G5 без ручки</v>
          </cell>
          <cell r="G612">
            <v>-116.75</v>
          </cell>
        </row>
        <row r="613">
          <cell r="E613">
            <v>280471</v>
          </cell>
          <cell r="F613" t="str">
            <v>Корпус смесительной башни G4X SMART</v>
          </cell>
          <cell r="G613">
            <v>-98.95</v>
          </cell>
        </row>
        <row r="614">
          <cell r="E614">
            <v>280802</v>
          </cell>
          <cell r="F614" t="str">
            <v>Насос растворный ZP3 L MULTIMIX 2L6</v>
          </cell>
          <cell r="G614">
            <v>-2657.37</v>
          </cell>
        </row>
        <row r="615">
          <cell r="E615">
            <v>284943</v>
          </cell>
          <cell r="F615" t="str">
            <v>Электропривод 0,3 кВт 12 об/мин DF31</v>
          </cell>
          <cell r="G615">
            <v>-344.07</v>
          </cell>
        </row>
        <row r="616">
          <cell r="E616">
            <v>286198</v>
          </cell>
          <cell r="F616" t="str">
            <v>ГКЛ А ПЛУК 2500х1200х12,5 (52)</v>
          </cell>
          <cell r="G616">
            <v>-1</v>
          </cell>
        </row>
        <row r="617">
          <cell r="E617">
            <v>288475</v>
          </cell>
          <cell r="F617" t="str">
            <v>ГКЛO А ПЛУК 3000х1200х12,5 (52)</v>
          </cell>
          <cell r="G617">
            <v>-1</v>
          </cell>
        </row>
        <row r="618">
          <cell r="E618">
            <v>289378</v>
          </cell>
          <cell r="F618" t="str">
            <v>Дюбель нейлон PND-6 (800)</v>
          </cell>
          <cell r="G618">
            <v>-1.57</v>
          </cell>
        </row>
        <row r="619">
          <cell r="E619">
            <v>289380</v>
          </cell>
          <cell r="F619" t="str">
            <v>Дюбель нейлон PND-8 (350)</v>
          </cell>
          <cell r="G619">
            <v>-1.44</v>
          </cell>
        </row>
        <row r="620">
          <cell r="E620">
            <v>292852</v>
          </cell>
          <cell r="F620" t="str">
            <v>Петля 180° PA 16 мм дверцы электрошкафа</v>
          </cell>
          <cell r="G620">
            <v>-0.89</v>
          </cell>
        </row>
        <row r="621">
          <cell r="E621">
            <v>401188</v>
          </cell>
          <cell r="F621" t="str">
            <v>Ключ для ротора</v>
          </cell>
          <cell r="G621">
            <v>-9.34</v>
          </cell>
        </row>
        <row r="622">
          <cell r="E622">
            <v>402168</v>
          </cell>
          <cell r="F622" t="str">
            <v>Машина штукатурная G4X Standard AV1000</v>
          </cell>
          <cell r="G622">
            <v>-1804.55</v>
          </cell>
        </row>
        <row r="623">
          <cell r="E623">
            <v>402238</v>
          </cell>
          <cell r="F623" t="str">
            <v>Вал насосный FERRO 100 II четырехгранный</v>
          </cell>
          <cell r="G623">
            <v>-96.43</v>
          </cell>
        </row>
        <row r="624">
          <cell r="E624">
            <v>402248</v>
          </cell>
          <cell r="F624" t="str">
            <v>Адаптер FERRO четырехгранный</v>
          </cell>
          <cell r="G624">
            <v>-93.24</v>
          </cell>
        </row>
        <row r="625">
          <cell r="E625">
            <v>402250</v>
          </cell>
          <cell r="F625" t="str">
            <v>Прокладка вала насосного FERRO II передн</v>
          </cell>
          <cell r="G625">
            <v>-3.35</v>
          </cell>
        </row>
        <row r="626">
          <cell r="E626">
            <v>402252</v>
          </cell>
          <cell r="F626" t="str">
            <v>Прокладка вала насосного FERRO II задн</v>
          </cell>
          <cell r="G626">
            <v>-2.84</v>
          </cell>
        </row>
        <row r="627">
          <cell r="E627">
            <v>402253</v>
          </cell>
          <cell r="F627" t="str">
            <v>Кольцо установочн DIN 705 Form A60x20x90</v>
          </cell>
          <cell r="G627">
            <v>-15.14</v>
          </cell>
        </row>
        <row r="628">
          <cell r="E628">
            <v>402901</v>
          </cell>
          <cell r="F628" t="str">
            <v>Фланец нижн D-насоса 1 1/4" вн.р. оцинк</v>
          </cell>
          <cell r="G628">
            <v>-21.81</v>
          </cell>
        </row>
        <row r="629">
          <cell r="E629">
            <v>406274</v>
          </cell>
          <cell r="F629" t="str">
            <v>Ротор D6-4 WF</v>
          </cell>
          <cell r="G629">
            <v>-38.58</v>
          </cell>
        </row>
        <row r="630">
          <cell r="E630">
            <v>406278</v>
          </cell>
          <cell r="F630" t="str">
            <v>Статор D6-4 WF</v>
          </cell>
          <cell r="G630">
            <v>-64.849999999999994</v>
          </cell>
        </row>
        <row r="631">
          <cell r="E631">
            <v>406288</v>
          </cell>
          <cell r="F631" t="str">
            <v>Ротор SD6-3 slimline</v>
          </cell>
          <cell r="G631">
            <v>-17.829999999999998</v>
          </cell>
        </row>
        <row r="632">
          <cell r="E632">
            <v>406289</v>
          </cell>
          <cell r="F632" t="str">
            <v>Статор SD6-3 slimline</v>
          </cell>
          <cell r="G632">
            <v>-24.04</v>
          </cell>
        </row>
        <row r="633">
          <cell r="E633">
            <v>406695</v>
          </cell>
          <cell r="F633" t="str">
            <v>ХП Старт 25кг (48)</v>
          </cell>
          <cell r="G633">
            <v>-3</v>
          </cell>
        </row>
        <row r="634">
          <cell r="E634">
            <v>406795</v>
          </cell>
          <cell r="F634" t="str">
            <v>Машина штукатурная G4 XL</v>
          </cell>
          <cell r="G634">
            <v>-1993.83</v>
          </cell>
        </row>
        <row r="635">
          <cell r="E635">
            <v>414171</v>
          </cell>
          <cell r="F635" t="str">
            <v>Машина штукатурная G4 X Super</v>
          </cell>
          <cell r="G635">
            <v>-1511.7</v>
          </cell>
        </row>
        <row r="636">
          <cell r="E636">
            <v>414337</v>
          </cell>
          <cell r="F636" t="str">
            <v>Компрессор К2 с управлением G4X</v>
          </cell>
          <cell r="G636">
            <v>-574.77</v>
          </cell>
        </row>
        <row r="637">
          <cell r="E637">
            <v>414866</v>
          </cell>
          <cell r="F637" t="str">
            <v>Компрессор воздушный LK 250 G4X</v>
          </cell>
          <cell r="G637">
            <v>-506.99</v>
          </cell>
        </row>
        <row r="638">
          <cell r="E638">
            <v>415067</v>
          </cell>
          <cell r="F638" t="str">
            <v>ГКЛВО А ПЛУК 2500х1200х12,5 (52)</v>
          </cell>
          <cell r="G638">
            <v>-1</v>
          </cell>
        </row>
        <row r="639">
          <cell r="E639">
            <v>415108</v>
          </cell>
          <cell r="F639" t="str">
            <v>ГКЛ А ПЛУК 1500х600х12,5 (112)</v>
          </cell>
          <cell r="G639">
            <v>-1</v>
          </cell>
        </row>
        <row r="640">
          <cell r="E640">
            <v>418975</v>
          </cell>
          <cell r="F640" t="str">
            <v>Комплект JETSET Pro в кейсе</v>
          </cell>
          <cell r="G640">
            <v>-675.24</v>
          </cell>
        </row>
        <row r="641">
          <cell r="E641">
            <v>419405</v>
          </cell>
          <cell r="F641" t="str">
            <v>Шуруп д/аквапанелей SN 4,2х39 (750)</v>
          </cell>
          <cell r="G641">
            <v>-5.5</v>
          </cell>
        </row>
        <row r="642">
          <cell r="E642">
            <v>419406</v>
          </cell>
          <cell r="F642" t="str">
            <v>Шуруп д/аквапанелей SВ 3,9х38 (750)</v>
          </cell>
          <cell r="G642">
            <v>-5.47</v>
          </cell>
        </row>
        <row r="643">
          <cell r="E643">
            <v>421346</v>
          </cell>
          <cell r="F643" t="str">
            <v>Трансформатор 230-42В 80ВА без предохр.</v>
          </cell>
          <cell r="G643">
            <v>-30.79</v>
          </cell>
        </row>
        <row r="644">
          <cell r="E644">
            <v>421416</v>
          </cell>
          <cell r="F644" t="str">
            <v>Профиль-капельник 2500x4x20</v>
          </cell>
          <cell r="G644">
            <v>-1.28</v>
          </cell>
        </row>
        <row r="645">
          <cell r="E645">
            <v>421417</v>
          </cell>
          <cell r="F645" t="str">
            <v>Профиль-капельник 2500x6x43</v>
          </cell>
          <cell r="G645">
            <v>-3.74</v>
          </cell>
        </row>
        <row r="646">
          <cell r="E646">
            <v>421419</v>
          </cell>
          <cell r="F646" t="str">
            <v>Профиль-капельник 2500x26x28</v>
          </cell>
          <cell r="G646">
            <v>-3.34</v>
          </cell>
        </row>
        <row r="647">
          <cell r="E647">
            <v>421777</v>
          </cell>
          <cell r="F647" t="str">
            <v>Профиль опорный 16х2500х40мм</v>
          </cell>
          <cell r="G647">
            <v>-2.1800000000000002</v>
          </cell>
        </row>
        <row r="648">
          <cell r="E648">
            <v>422145</v>
          </cell>
          <cell r="F648" t="str">
            <v>Крышка фильтра G4X</v>
          </cell>
          <cell r="G648">
            <v>-1.83</v>
          </cell>
        </row>
        <row r="649">
          <cell r="E649">
            <v>422146</v>
          </cell>
          <cell r="F649" t="str">
            <v>Фильтр сетчатый 1" - 3/4" G4X</v>
          </cell>
          <cell r="G649">
            <v>-4.75</v>
          </cell>
        </row>
        <row r="650">
          <cell r="E650">
            <v>423408</v>
          </cell>
          <cell r="F650" t="str">
            <v>Машина штук G4 X FU 230/400 без вод нас</v>
          </cell>
          <cell r="G650">
            <v>-1576.16</v>
          </cell>
        </row>
        <row r="651">
          <cell r="E651">
            <v>423773</v>
          </cell>
          <cell r="F651" t="str">
            <v>ГКЛВ А ПЛУК 1500х600х12,5 (112)</v>
          </cell>
          <cell r="G651">
            <v>-1</v>
          </cell>
        </row>
        <row r="652">
          <cell r="E652">
            <v>424110</v>
          </cell>
          <cell r="F652" t="str">
            <v>Шурупы д/аквапанели SB 40 мм (250)</v>
          </cell>
          <cell r="G652">
            <v>-15.19</v>
          </cell>
        </row>
        <row r="653">
          <cell r="E653">
            <v>430723</v>
          </cell>
          <cell r="F653" t="str">
            <v>Спираль смесительная HM 106 SM300</v>
          </cell>
          <cell r="G653">
            <v>-110.19</v>
          </cell>
        </row>
        <row r="654">
          <cell r="E654">
            <v>430744</v>
          </cell>
          <cell r="F654" t="str">
            <v>Прижимная клипса LS202</v>
          </cell>
          <cell r="G654">
            <v>-0.41</v>
          </cell>
        </row>
        <row r="655">
          <cell r="E655">
            <v>432024</v>
          </cell>
          <cell r="F655" t="str">
            <v>Кольцо уплотнительное/фильтра G4X</v>
          </cell>
          <cell r="G655">
            <v>-0.76</v>
          </cell>
        </row>
        <row r="656">
          <cell r="E656">
            <v>433850</v>
          </cell>
          <cell r="F656" t="str">
            <v>Аквапанель Скай Лайт 1200x900x8 (80)</v>
          </cell>
          <cell r="G656">
            <v>-5.12</v>
          </cell>
        </row>
        <row r="657">
          <cell r="E657">
            <v>434293</v>
          </cell>
          <cell r="F657" t="str">
            <v>Машина штук G4 X smart с насос AV1000</v>
          </cell>
          <cell r="G657">
            <v>-1677.27</v>
          </cell>
        </row>
        <row r="658">
          <cell r="E658">
            <v>434640</v>
          </cell>
          <cell r="F658" t="str">
            <v>Трибон 30кг (42)</v>
          </cell>
          <cell r="G658">
            <v>-3</v>
          </cell>
        </row>
        <row r="659">
          <cell r="E659">
            <v>435220</v>
          </cell>
          <cell r="F659" t="str">
            <v>Преобразователь частот 230В G4X 5,5 кВт</v>
          </cell>
          <cell r="G659">
            <v>-148.6</v>
          </cell>
        </row>
        <row r="660">
          <cell r="E660">
            <v>435906</v>
          </cell>
          <cell r="F660" t="str">
            <v>ППГЗ-С3-8/15/20-КР-4ПК2000х1197х12,5Б 25</v>
          </cell>
          <cell r="G660">
            <v>-1</v>
          </cell>
        </row>
        <row r="661">
          <cell r="E661">
            <v>435908</v>
          </cell>
          <cell r="F661" t="str">
            <v>ППГЗ-С3-8/15/20-КР-4ПК2000х1197х12,5Ч 25</v>
          </cell>
          <cell r="G661">
            <v>-1</v>
          </cell>
        </row>
        <row r="662">
          <cell r="E662">
            <v>443371</v>
          </cell>
          <cell r="F662" t="str">
            <v>Насос растворный CAYMAN без FU</v>
          </cell>
          <cell r="G662">
            <v>-2960.54</v>
          </cell>
        </row>
        <row r="663">
          <cell r="E663">
            <v>447184</v>
          </cell>
          <cell r="F663" t="str">
            <v>Бункер дополнительный CAYMAN</v>
          </cell>
          <cell r="G663">
            <v>-352.8</v>
          </cell>
        </row>
        <row r="664">
          <cell r="E664">
            <v>447266</v>
          </cell>
          <cell r="F664" t="str">
            <v>Ротор D6-3 KTO</v>
          </cell>
          <cell r="G664">
            <v>-24.04</v>
          </cell>
        </row>
        <row r="665">
          <cell r="E665">
            <v>447529</v>
          </cell>
          <cell r="F665" t="str">
            <v>Шпатель с отвёрткой</v>
          </cell>
          <cell r="G665">
            <v>-7.45</v>
          </cell>
        </row>
        <row r="666">
          <cell r="E666">
            <v>447550</v>
          </cell>
          <cell r="F666" t="str">
            <v>Рашпельхобель</v>
          </cell>
          <cell r="G666">
            <v>-12.14</v>
          </cell>
        </row>
        <row r="667">
          <cell r="E667">
            <v>447916</v>
          </cell>
          <cell r="F667" t="str">
            <v>Решётка смесительной трубы Lotus XS</v>
          </cell>
          <cell r="G667">
            <v>-12.87</v>
          </cell>
        </row>
        <row r="668">
          <cell r="E668">
            <v>451335</v>
          </cell>
          <cell r="F668" t="str">
            <v>Машина шпак SWING LFC-230V Airles с устр</v>
          </cell>
          <cell r="G668">
            <v>-2064.2600000000002</v>
          </cell>
        </row>
        <row r="669">
          <cell r="E669">
            <v>451336</v>
          </cell>
          <cell r="F669" t="str">
            <v>Аппарат SWING airless L FC</v>
          </cell>
          <cell r="G669">
            <v>-1879.51</v>
          </cell>
        </row>
        <row r="670">
          <cell r="E670">
            <v>452964</v>
          </cell>
          <cell r="F670" t="str">
            <v>Статор D6-3 wf PIN KTO RAL2004</v>
          </cell>
          <cell r="G670">
            <v>-20.14</v>
          </cell>
        </row>
        <row r="671">
          <cell r="E671">
            <v>457235</v>
          </cell>
          <cell r="F671" t="str">
            <v>Вал дозирующий 100 л/мин (CAYMAN)</v>
          </cell>
          <cell r="G671">
            <v>-178.36</v>
          </cell>
        </row>
        <row r="672">
          <cell r="E672">
            <v>457320</v>
          </cell>
          <cell r="F672" t="str">
            <v>Аквапанель Внутренняя 2400х900х12,5 (30)</v>
          </cell>
          <cell r="G672">
            <v>-6.69</v>
          </cell>
        </row>
        <row r="673">
          <cell r="E673">
            <v>457322</v>
          </cell>
          <cell r="F673" t="str">
            <v>Аквапанель Наружная 2400х900х12,5 (30)</v>
          </cell>
          <cell r="G673">
            <v>-6.69</v>
          </cell>
        </row>
        <row r="674">
          <cell r="E674">
            <v>457903</v>
          </cell>
          <cell r="F674" t="str">
            <v>Спираль смесительная RITMO кованая</v>
          </cell>
          <cell r="G674">
            <v>-21.23</v>
          </cell>
        </row>
        <row r="675">
          <cell r="E675">
            <v>458072</v>
          </cell>
          <cell r="F675" t="str">
            <v>Рычаг фиксации смесительной башни G4</v>
          </cell>
          <cell r="G675">
            <v>-3.99</v>
          </cell>
        </row>
        <row r="676">
          <cell r="E676">
            <v>458090</v>
          </cell>
          <cell r="F676" t="str">
            <v>Электропривод 0,75кВт 28 об/мин ZFQ38</v>
          </cell>
          <cell r="G676">
            <v>-352.67</v>
          </cell>
        </row>
        <row r="677">
          <cell r="E677">
            <v>459186</v>
          </cell>
          <cell r="F677" t="str">
            <v>Статор 2L6 KTO</v>
          </cell>
          <cell r="G677">
            <v>-29.72</v>
          </cell>
        </row>
        <row r="678">
          <cell r="E678">
            <v>459715</v>
          </cell>
          <cell r="F678" t="str">
            <v>Профиль 600х24х38  Prim Line (60/7200)</v>
          </cell>
          <cell r="G678">
            <v>-0.18</v>
          </cell>
        </row>
        <row r="679">
          <cell r="E679">
            <v>459722</v>
          </cell>
          <cell r="F679" t="str">
            <v>Профиль 1200х24х38  Prim Line (60/3600)</v>
          </cell>
          <cell r="G679">
            <v>-0.18</v>
          </cell>
        </row>
        <row r="680">
          <cell r="E680">
            <v>459737</v>
          </cell>
          <cell r="F680" t="str">
            <v>Профиль 3700х24х38  Prim Line (20/1200)</v>
          </cell>
          <cell r="G680">
            <v>-0.18</v>
          </cell>
        </row>
        <row r="681">
          <cell r="E681">
            <v>459883</v>
          </cell>
          <cell r="F681" t="str">
            <v>Подвес Альфа-V спица 275 мм (100/10000)</v>
          </cell>
          <cell r="G681">
            <v>-0.06</v>
          </cell>
        </row>
        <row r="682">
          <cell r="E682">
            <v>462321</v>
          </cell>
          <cell r="F682" t="str">
            <v>Эмульгатор резиновый SILOMAT</v>
          </cell>
          <cell r="G682">
            <v>-2.08</v>
          </cell>
        </row>
        <row r="683">
          <cell r="E683">
            <v>462545</v>
          </cell>
          <cell r="F683" t="str">
            <v>Профиль угл 3000х25х8x15 (40/2700) PLL</v>
          </cell>
          <cell r="G683">
            <v>-0.11</v>
          </cell>
        </row>
        <row r="684">
          <cell r="E684">
            <v>463530</v>
          </cell>
          <cell r="F684" t="str">
            <v>Ротбанд Паста Профи 5 кг (120)</v>
          </cell>
          <cell r="G684">
            <v>-2.2000000000000002</v>
          </cell>
        </row>
        <row r="685">
          <cell r="E685">
            <v>463536</v>
          </cell>
          <cell r="F685" t="str">
            <v>Ротбанд Паста Профи 18 кг (48)</v>
          </cell>
          <cell r="G685">
            <v>-4.8600000000000003</v>
          </cell>
        </row>
        <row r="686">
          <cell r="E686">
            <v>464233</v>
          </cell>
          <cell r="F686" t="str">
            <v>Шланг резиновый NW 45, 20 м</v>
          </cell>
          <cell r="G686">
            <v>-246.87</v>
          </cell>
        </row>
        <row r="687">
          <cell r="E687">
            <v>467163</v>
          </cell>
          <cell r="F687" t="str">
            <v>Реле давления для компрессора DELTA 2</v>
          </cell>
          <cell r="G687">
            <v>-40.299999999999997</v>
          </cell>
        </row>
        <row r="688">
          <cell r="E688">
            <v>468720</v>
          </cell>
          <cell r="F688" t="str">
            <v>Подвес прямой 100шт штрих-код</v>
          </cell>
          <cell r="G688">
            <v>-4.2</v>
          </cell>
        </row>
        <row r="689">
          <cell r="E689">
            <v>469182</v>
          </cell>
          <cell r="F689" t="str">
            <v>Люк ревизионный 600х600 под ГКЛ</v>
          </cell>
          <cell r="G689">
            <v>-9.66</v>
          </cell>
        </row>
        <row r="690">
          <cell r="E690">
            <v>471325</v>
          </cell>
          <cell r="F690" t="str">
            <v>Плита Contur Unity 8/15/20 600х600х12,5</v>
          </cell>
          <cell r="G690">
            <v>-4.51</v>
          </cell>
        </row>
        <row r="691">
          <cell r="E691">
            <v>475756</v>
          </cell>
          <cell r="F691" t="str">
            <v>Плита Drystar 12,5 1250 2500 AK (50)</v>
          </cell>
          <cell r="G691">
            <v>-4.83</v>
          </cell>
        </row>
        <row r="692">
          <cell r="E692">
            <v>478798</v>
          </cell>
          <cell r="F692" t="str">
            <v>Статор 2L8 KTO</v>
          </cell>
          <cell r="G692">
            <v>-152.84</v>
          </cell>
        </row>
        <row r="693">
          <cell r="E693">
            <v>478801</v>
          </cell>
          <cell r="F693" t="str">
            <v>Ротор 2L8 с отверстием KTO</v>
          </cell>
          <cell r="G693">
            <v>-442.82</v>
          </cell>
        </row>
        <row r="694">
          <cell r="E694">
            <v>479303</v>
          </cell>
          <cell r="F694" t="str">
            <v>Засыпка сухая 40 л (40) BE</v>
          </cell>
          <cell r="G694">
            <v>-9.44</v>
          </cell>
        </row>
        <row r="695">
          <cell r="E695">
            <v>491764</v>
          </cell>
          <cell r="F695" t="str">
            <v>ГКЛВ А ПЛУК 2000х1200х12,5 (52)</v>
          </cell>
          <cell r="G695">
            <v>-1</v>
          </cell>
        </row>
        <row r="696">
          <cell r="E696">
            <v>491775</v>
          </cell>
          <cell r="F696" t="str">
            <v>ГКЛ А ПЛУК 2000х1200х12,5 (52)</v>
          </cell>
          <cell r="G696">
            <v>-1</v>
          </cell>
        </row>
        <row r="697">
          <cell r="E697">
            <v>493513</v>
          </cell>
          <cell r="F697" t="str">
            <v>Насос водяной AV1000 380В. G4X</v>
          </cell>
          <cell r="G697">
            <v>-99.66</v>
          </cell>
        </row>
        <row r="698">
          <cell r="E698">
            <v>493686</v>
          </cell>
          <cell r="F698" t="str">
            <v>Насос водяной AV3000/1 с рукояткой 230В</v>
          </cell>
          <cell r="G698">
            <v>-160.68</v>
          </cell>
        </row>
        <row r="699">
          <cell r="E699">
            <v>497220</v>
          </cell>
          <cell r="F699" t="str">
            <v>Статор D6-3 PIN KTO RAL2004</v>
          </cell>
          <cell r="G699">
            <v>-12.74</v>
          </cell>
        </row>
        <row r="700">
          <cell r="E700">
            <v>500210</v>
          </cell>
          <cell r="F700" t="str">
            <v>Трубка с резьбой 1" х 600</v>
          </cell>
          <cell r="G700">
            <v>-3.21</v>
          </cell>
        </row>
        <row r="701">
          <cell r="E701">
            <v>500946</v>
          </cell>
          <cell r="F701" t="str">
            <v>КСЛВ ПК 1200х1200х8 (84)</v>
          </cell>
          <cell r="G701">
            <v>-4.47</v>
          </cell>
        </row>
        <row r="702">
          <cell r="E702">
            <v>508765</v>
          </cell>
          <cell r="F702" t="str">
            <v>Вал дозирующий Cayman 70 л/мин</v>
          </cell>
          <cell r="G702">
            <v>-189.24</v>
          </cell>
        </row>
        <row r="703">
          <cell r="E703">
            <v>508957</v>
          </cell>
          <cell r="F703" t="str">
            <v>Профиль UA 3000х50х40 (10/240) А</v>
          </cell>
          <cell r="G703">
            <v>-4.9000000000000004</v>
          </cell>
        </row>
        <row r="704">
          <cell r="E704">
            <v>508958</v>
          </cell>
          <cell r="F704" t="str">
            <v>Профиль UA 3000х75х40 (10/200) А</v>
          </cell>
          <cell r="G704">
            <v>-5.73</v>
          </cell>
        </row>
        <row r="705">
          <cell r="E705">
            <v>508959</v>
          </cell>
          <cell r="F705" t="str">
            <v>Профиль UA 3000х100х40 (10/160) А</v>
          </cell>
          <cell r="G705">
            <v>-6.52</v>
          </cell>
        </row>
        <row r="706">
          <cell r="E706">
            <v>508960</v>
          </cell>
          <cell r="F706" t="str">
            <v>Профиль UA 4000х50х40 (10/240) А</v>
          </cell>
          <cell r="G706">
            <v>-6.54</v>
          </cell>
        </row>
        <row r="707">
          <cell r="E707">
            <v>508961</v>
          </cell>
          <cell r="F707" t="str">
            <v>Профиль UA 4000х75х40 (10/200) А</v>
          </cell>
          <cell r="G707">
            <v>-7.63</v>
          </cell>
        </row>
        <row r="708">
          <cell r="E708">
            <v>508963</v>
          </cell>
          <cell r="F708" t="str">
            <v>Профиль UA 4000х100х40 (10/160) А</v>
          </cell>
          <cell r="G708">
            <v>-8.69</v>
          </cell>
        </row>
        <row r="709">
          <cell r="E709">
            <v>508964</v>
          </cell>
          <cell r="F709" t="str">
            <v>Уголок (6185) фиксирующий для UA-50 А</v>
          </cell>
          <cell r="G709">
            <v>-0.24</v>
          </cell>
        </row>
        <row r="710">
          <cell r="E710">
            <v>508965</v>
          </cell>
          <cell r="F710" t="str">
            <v>Уголок (6183) фиксирующий для UA-75 А</v>
          </cell>
          <cell r="G710">
            <v>-0.41</v>
          </cell>
        </row>
        <row r="711">
          <cell r="E711">
            <v>508966</v>
          </cell>
          <cell r="F711" t="str">
            <v>Уголок (6182) фиксирующий для UA-100 А</v>
          </cell>
          <cell r="G711">
            <v>-0.57999999999999996</v>
          </cell>
        </row>
        <row r="712">
          <cell r="E712">
            <v>516077</v>
          </cell>
          <cell r="F712" t="str">
            <v>Профиль ПС C3 3000х75х50х06 (8/96) синий</v>
          </cell>
          <cell r="G712">
            <v>-195.94</v>
          </cell>
        </row>
        <row r="713">
          <cell r="E713">
            <v>518571</v>
          </cell>
          <cell r="F713" t="str">
            <v>Диамант Шуба 1,5 25кг (36)</v>
          </cell>
          <cell r="G713">
            <v>-3</v>
          </cell>
        </row>
        <row r="714">
          <cell r="E714">
            <v>518572</v>
          </cell>
          <cell r="F714" t="str">
            <v>Диамант Шуба 3,0мм 25 кг (36)</v>
          </cell>
          <cell r="G714">
            <v>-3</v>
          </cell>
        </row>
        <row r="715">
          <cell r="E715">
            <v>518677</v>
          </cell>
          <cell r="F715" t="str">
            <v>Диамант Короед 2,5 25КГ (36)</v>
          </cell>
          <cell r="G715">
            <v>-3</v>
          </cell>
        </row>
        <row r="716">
          <cell r="E716">
            <v>518678</v>
          </cell>
          <cell r="F716" t="str">
            <v>Диамант Короед 1,5 25КГ (36)</v>
          </cell>
          <cell r="G716">
            <v>-3</v>
          </cell>
        </row>
        <row r="717">
          <cell r="E717">
            <v>520033</v>
          </cell>
          <cell r="F717" t="str">
            <v>Дихтунгсбанд 70 мм. 30м (12) серый</v>
          </cell>
          <cell r="G717">
            <v>-1.37</v>
          </cell>
        </row>
        <row r="718">
          <cell r="E718">
            <v>520035</v>
          </cell>
          <cell r="F718" t="str">
            <v>Дихтунгсбанд 50мм 30м (12) серый</v>
          </cell>
          <cell r="G718">
            <v>-0.99</v>
          </cell>
        </row>
        <row r="719">
          <cell r="E719">
            <v>520038</v>
          </cell>
          <cell r="F719" t="str">
            <v>Дихтунгсбанд 30мм 30м (24) серый</v>
          </cell>
          <cell r="G719">
            <v>-0.6</v>
          </cell>
        </row>
        <row r="720">
          <cell r="E720">
            <v>520040</v>
          </cell>
          <cell r="F720" t="str">
            <v>Дихтунгсбанд 95мм 30м (6) серый</v>
          </cell>
          <cell r="G720">
            <v>-1.88</v>
          </cell>
        </row>
        <row r="721">
          <cell r="E721">
            <v>521131</v>
          </cell>
          <cell r="F721" t="str">
            <v>Скоба C-1 для ПГП (200)</v>
          </cell>
          <cell r="G721">
            <v>-0.05</v>
          </cell>
        </row>
        <row r="722">
          <cell r="E722">
            <v>523277</v>
          </cell>
          <cell r="F722" t="str">
            <v>Шпатель для шпаклевания 600 мм (пластик)</v>
          </cell>
          <cell r="G722">
            <v>-8.18</v>
          </cell>
        </row>
        <row r="723">
          <cell r="E723">
            <v>523283</v>
          </cell>
          <cell r="F723" t="str">
            <v>Шпатель нерж широкий 100см</v>
          </cell>
          <cell r="G723">
            <v>-52.94</v>
          </cell>
        </row>
        <row r="724">
          <cell r="E724">
            <v>523285</v>
          </cell>
          <cell r="F724" t="str">
            <v>Шпатель нерж широкий 80см</v>
          </cell>
          <cell r="G724">
            <v>-42.52</v>
          </cell>
        </row>
        <row r="725">
          <cell r="E725">
            <v>523288</v>
          </cell>
          <cell r="F725" t="str">
            <v>Просекатель для КНАУФ-профилей</v>
          </cell>
          <cell r="G725">
            <v>-38.74</v>
          </cell>
        </row>
        <row r="726">
          <cell r="E726">
            <v>523290</v>
          </cell>
          <cell r="F726" t="str">
            <v>Клещи д/скрепления проф ПС и ПН усиленны</v>
          </cell>
          <cell r="G726">
            <v>-34.78</v>
          </cell>
        </row>
        <row r="727">
          <cell r="E727">
            <v>523292</v>
          </cell>
          <cell r="F727" t="str">
            <v>Шпатель -250мм</v>
          </cell>
          <cell r="G727">
            <v>-5.7</v>
          </cell>
        </row>
        <row r="728">
          <cell r="E728">
            <v>523293</v>
          </cell>
          <cell r="F728" t="str">
            <v>Шпатель 125 мм</v>
          </cell>
          <cell r="G728">
            <v>-5.34</v>
          </cell>
        </row>
        <row r="729">
          <cell r="E729">
            <v>523297</v>
          </cell>
          <cell r="F729" t="str">
            <v>Распорка 1600х2900 мм</v>
          </cell>
          <cell r="G729">
            <v>-15.29</v>
          </cell>
        </row>
        <row r="730">
          <cell r="E730">
            <v>523298</v>
          </cell>
          <cell r="F730" t="str">
            <v>Рашпельхобель 257 мм</v>
          </cell>
          <cell r="G730">
            <v>-8.18</v>
          </cell>
        </row>
        <row r="731">
          <cell r="E731">
            <v>523306</v>
          </cell>
          <cell r="F731" t="str">
            <v>Резак панельный 600 мм</v>
          </cell>
          <cell r="G731">
            <v>-193.44</v>
          </cell>
        </row>
        <row r="732">
          <cell r="E732">
            <v>523310</v>
          </cell>
          <cell r="F732" t="str">
            <v>Резак узкий Штрейфентреннер 150 мм</v>
          </cell>
          <cell r="G732">
            <v>-28.36</v>
          </cell>
        </row>
        <row r="733">
          <cell r="E733">
            <v>523326</v>
          </cell>
          <cell r="F733" t="str">
            <v>Ножницы по металлу универсальные</v>
          </cell>
          <cell r="G733">
            <v>-8.27</v>
          </cell>
        </row>
        <row r="734">
          <cell r="E734">
            <v>525129</v>
          </cell>
          <cell r="F734" t="str">
            <v>Аквапанель Универсальная2400х900х6(100)</v>
          </cell>
          <cell r="G734">
            <v>-2.96</v>
          </cell>
        </row>
        <row r="735">
          <cell r="E735">
            <v>525131</v>
          </cell>
          <cell r="F735" t="str">
            <v>Аквапанель Универсальная 2400x900x8 (80)</v>
          </cell>
          <cell r="G735">
            <v>-3.43</v>
          </cell>
        </row>
        <row r="736">
          <cell r="E736">
            <v>526014</v>
          </cell>
          <cell r="F736" t="str">
            <v>Муфта обжимная D-насоса оцинкованная</v>
          </cell>
          <cell r="G736">
            <v>-20.2</v>
          </cell>
        </row>
        <row r="737">
          <cell r="E737">
            <v>526294</v>
          </cell>
          <cell r="F737" t="str">
            <v>Шуруп ГКЛ+мет SB 3,5x35 со сверлом(1000)</v>
          </cell>
          <cell r="G737">
            <v>-3.21</v>
          </cell>
        </row>
        <row r="738">
          <cell r="E738">
            <v>527583</v>
          </cell>
          <cell r="F738" t="str">
            <v>Дюбель с шурупом 6х60 (150)</v>
          </cell>
          <cell r="G738">
            <v>-1.03</v>
          </cell>
        </row>
        <row r="739">
          <cell r="E739">
            <v>531453</v>
          </cell>
          <cell r="F739" t="str">
            <v>Машина штукатурная SWING LFC-400Vairless</v>
          </cell>
          <cell r="G739">
            <v>-1784.35</v>
          </cell>
        </row>
        <row r="740">
          <cell r="E740">
            <v>534159</v>
          </cell>
          <cell r="F740" t="str">
            <v>BOARDMASTER 2750 SMART</v>
          </cell>
          <cell r="G740">
            <v>-4342.5</v>
          </cell>
        </row>
        <row r="741">
          <cell r="E741">
            <v>535940</v>
          </cell>
          <cell r="F741" t="str">
            <v>Аквапанель Универсальная 1200x900x8(80)</v>
          </cell>
          <cell r="G741">
            <v>-3.31</v>
          </cell>
        </row>
        <row r="742">
          <cell r="E742">
            <v>535941</v>
          </cell>
          <cell r="F742" t="str">
            <v>Аквапанель Универсальная 1200X900X6(100)</v>
          </cell>
          <cell r="G742">
            <v>-2.85</v>
          </cell>
        </row>
        <row r="743">
          <cell r="E743">
            <v>537456</v>
          </cell>
          <cell r="F743" t="str">
            <v>Флизен МАКС 25кг (36)</v>
          </cell>
          <cell r="G743">
            <v>-10.49</v>
          </cell>
        </row>
        <row r="744">
          <cell r="E744">
            <v>539220</v>
          </cell>
          <cell r="F744" t="str">
            <v>Вал очистителя БИОНИК G4 оцинкованный</v>
          </cell>
          <cell r="G744">
            <v>-3.37</v>
          </cell>
        </row>
        <row r="745">
          <cell r="E745">
            <v>539672</v>
          </cell>
          <cell r="F745" t="str">
            <v>Спираль смесительная BIONIK для G4</v>
          </cell>
          <cell r="G745">
            <v>-12.39</v>
          </cell>
        </row>
        <row r="746">
          <cell r="E746">
            <v>540952</v>
          </cell>
          <cell r="F746" t="str">
            <v>Спираль смес. BIONIK RITMO XL</v>
          </cell>
          <cell r="G746">
            <v>-24.75</v>
          </cell>
        </row>
        <row r="747">
          <cell r="E747">
            <v>541688</v>
          </cell>
          <cell r="F747" t="str">
            <v>Профиль ПН С3 3000х75х40х06(8/120)син</v>
          </cell>
          <cell r="G747">
            <v>-168.55</v>
          </cell>
        </row>
        <row r="748">
          <cell r="E748">
            <v>541689</v>
          </cell>
          <cell r="F748" t="str">
            <v>Профиль ПН C3 3000х28х27х06 (16/336)син</v>
          </cell>
          <cell r="G748">
            <v>-90.73</v>
          </cell>
        </row>
        <row r="749">
          <cell r="E749">
            <v>541691</v>
          </cell>
          <cell r="F749" t="str">
            <v>Профиль ПП 3000х60х27х06 (10/180) синий</v>
          </cell>
          <cell r="G749">
            <v>-135.66</v>
          </cell>
        </row>
        <row r="750">
          <cell r="E750">
            <v>541693</v>
          </cell>
          <cell r="F750" t="str">
            <v>Подвес прямой C3 60x30x125 (100) синий</v>
          </cell>
          <cell r="G750">
            <v>-2843.11</v>
          </cell>
        </row>
        <row r="751">
          <cell r="E751">
            <v>541695</v>
          </cell>
          <cell r="F751" t="str">
            <v>Соединитель двухуровн C3 60x27(100) син</v>
          </cell>
          <cell r="G751">
            <v>-2214.54</v>
          </cell>
        </row>
        <row r="752">
          <cell r="E752">
            <v>541696</v>
          </cell>
          <cell r="F752" t="str">
            <v>Удлинитель профиля 60х27 (100) синий</v>
          </cell>
          <cell r="G752">
            <v>-2034.34</v>
          </cell>
        </row>
        <row r="753">
          <cell r="E753">
            <v>542181</v>
          </cell>
          <cell r="F753" t="str">
            <v>Мультигрунд 10 кг (48)</v>
          </cell>
          <cell r="G753">
            <v>-5.24</v>
          </cell>
        </row>
        <row r="754">
          <cell r="E754">
            <v>542193</v>
          </cell>
          <cell r="F754" t="str">
            <v>Тифенгрунд 10кг (48)</v>
          </cell>
          <cell r="G754">
            <v>-5.24</v>
          </cell>
        </row>
        <row r="755">
          <cell r="E755">
            <v>542199</v>
          </cell>
          <cell r="F755" t="str">
            <v>Миттельгрунд 10 кг (48)</v>
          </cell>
          <cell r="G755">
            <v>-5.41</v>
          </cell>
        </row>
        <row r="756">
          <cell r="E756">
            <v>542284</v>
          </cell>
          <cell r="F756" t="str">
            <v>Вал очистителя BIONIK RITMO XL</v>
          </cell>
          <cell r="G756">
            <v>-4.09</v>
          </cell>
        </row>
        <row r="757">
          <cell r="E757">
            <v>545056</v>
          </cell>
          <cell r="F757" t="str">
            <v>Мульти-финиш Цемент белый 25 кг (36)</v>
          </cell>
          <cell r="G757">
            <v>-3</v>
          </cell>
        </row>
        <row r="758">
          <cell r="E758">
            <v>547826</v>
          </cell>
          <cell r="F758" t="str">
            <v>Мультигрунд 5 кг (54)</v>
          </cell>
          <cell r="G758">
            <v>-4.66</v>
          </cell>
        </row>
        <row r="759">
          <cell r="E759">
            <v>548206</v>
          </cell>
          <cell r="F759" t="str">
            <v>ГСП-DFH3IR  ПЛУК 2500 1200 12,5 (38)</v>
          </cell>
          <cell r="G759">
            <v>-1</v>
          </cell>
        </row>
        <row r="760">
          <cell r="E760">
            <v>548783</v>
          </cell>
          <cell r="F760" t="str">
            <v>Подвес Нониус верхняя часть 200(100) А</v>
          </cell>
          <cell r="G760">
            <v>-6.28</v>
          </cell>
        </row>
        <row r="761">
          <cell r="E761">
            <v>548788</v>
          </cell>
          <cell r="F761" t="str">
            <v>Шплинт Нониус (100) А</v>
          </cell>
          <cell r="G761">
            <v>-4.1399999999999997</v>
          </cell>
        </row>
        <row r="762">
          <cell r="E762">
            <v>548791</v>
          </cell>
          <cell r="F762" t="str">
            <v>Подвес Нониус верхняя часть 500 (50) А</v>
          </cell>
          <cell r="G762">
            <v>-5.55</v>
          </cell>
        </row>
        <row r="763">
          <cell r="E763">
            <v>548793</v>
          </cell>
          <cell r="F763" t="str">
            <v>Подвес Нониус верхняя часть 600 (50) А</v>
          </cell>
          <cell r="G763">
            <v>-6.4</v>
          </cell>
        </row>
        <row r="764">
          <cell r="E764">
            <v>548795</v>
          </cell>
          <cell r="F764" t="str">
            <v>Подвес Нониус верхняя часть 700 (50) А</v>
          </cell>
          <cell r="G764">
            <v>-7.14</v>
          </cell>
        </row>
        <row r="765">
          <cell r="E765">
            <v>548984</v>
          </cell>
          <cell r="F765" t="str">
            <v>Подвес Нониус нижняя часть (50) А</v>
          </cell>
          <cell r="G765">
            <v>-4.99</v>
          </cell>
        </row>
        <row r="766">
          <cell r="E766">
            <v>548988</v>
          </cell>
          <cell r="F766" t="str">
            <v>Соединитель Нониус (100) А</v>
          </cell>
          <cell r="G766">
            <v>-2.95</v>
          </cell>
        </row>
        <row r="767">
          <cell r="E767">
            <v>550409</v>
          </cell>
          <cell r="F767" t="str">
            <v>Мультигрунд 10 кг (33)</v>
          </cell>
          <cell r="G767">
            <v>-7.89</v>
          </cell>
        </row>
        <row r="768">
          <cell r="E768">
            <v>550514</v>
          </cell>
          <cell r="F768" t="str">
            <v>Миттельгрунд 10 кг (33)</v>
          </cell>
          <cell r="G768">
            <v>-7.89</v>
          </cell>
        </row>
        <row r="769">
          <cell r="E769">
            <v>550529</v>
          </cell>
          <cell r="F769" t="str">
            <v>Декоргрунд 10 кг (33)</v>
          </cell>
          <cell r="G769">
            <v>-7.89</v>
          </cell>
        </row>
        <row r="770">
          <cell r="E770">
            <v>578535</v>
          </cell>
          <cell r="F770" t="str">
            <v>Спираль смес. BIONIK RITMO powercoat</v>
          </cell>
          <cell r="G770">
            <v>-24.25</v>
          </cell>
        </row>
        <row r="771">
          <cell r="E771">
            <v>578974</v>
          </cell>
          <cell r="F771" t="str">
            <v>Вал очистителя BIONIK RITMO</v>
          </cell>
          <cell r="G771">
            <v>-2.97</v>
          </cell>
        </row>
        <row r="772">
          <cell r="E772">
            <v>581049</v>
          </cell>
          <cell r="F772" t="str">
            <v>Ротбанд 5кг ПЭ(108)</v>
          </cell>
          <cell r="G772">
            <v>-2.4</v>
          </cell>
        </row>
        <row r="773">
          <cell r="E773">
            <v>581053</v>
          </cell>
          <cell r="F773" t="str">
            <v>Фуген 5 кг ПЭ (108)</v>
          </cell>
          <cell r="G773">
            <v>-2.4</v>
          </cell>
        </row>
        <row r="774">
          <cell r="E774">
            <v>581404</v>
          </cell>
          <cell r="F774" t="str">
            <v>Гипсовое вяжущее 5 кг (108)</v>
          </cell>
          <cell r="G774">
            <v>-2.4</v>
          </cell>
        </row>
        <row r="775">
          <cell r="E775">
            <v>581407</v>
          </cell>
          <cell r="F775" t="str">
            <v>Гипсовое вяжущее 2 кг (270)</v>
          </cell>
          <cell r="G775">
            <v>-0.96</v>
          </cell>
        </row>
        <row r="776">
          <cell r="E776">
            <v>582607</v>
          </cell>
          <cell r="F776" t="str">
            <v>МУЛЬТИГРУНД F 5кг (80)</v>
          </cell>
          <cell r="G776">
            <v>-3.24</v>
          </cell>
        </row>
        <row r="777">
          <cell r="E777">
            <v>582611</v>
          </cell>
          <cell r="F777" t="str">
            <v>Миттельгрунд F 10 кг (36)</v>
          </cell>
          <cell r="G777">
            <v>-7.21</v>
          </cell>
        </row>
        <row r="778">
          <cell r="E778">
            <v>583379</v>
          </cell>
          <cell r="F778" t="str">
            <v>Мультигрунд F 5 кг (60) RU</v>
          </cell>
          <cell r="G778">
            <v>-4.33</v>
          </cell>
        </row>
        <row r="779">
          <cell r="E779">
            <v>584513</v>
          </cell>
          <cell r="F779" t="str">
            <v>Тифенгрунд F 10 кг (33)</v>
          </cell>
          <cell r="G779">
            <v>-7.86</v>
          </cell>
        </row>
        <row r="780">
          <cell r="E780">
            <v>584517</v>
          </cell>
          <cell r="F780" t="str">
            <v>Тифенгрунд F 5 кг (54)</v>
          </cell>
          <cell r="G780">
            <v>-4.66</v>
          </cell>
        </row>
        <row r="781">
          <cell r="E781">
            <v>585222</v>
          </cell>
          <cell r="F781" t="str">
            <v>Миттельгрунд F 10 кг (48)</v>
          </cell>
          <cell r="G781">
            <v>-5.41</v>
          </cell>
        </row>
        <row r="782">
          <cell r="E782">
            <v>585515</v>
          </cell>
          <cell r="F782" t="str">
            <v>Дюбель складыв 10X50 с шурупом 4Х60 (40)</v>
          </cell>
          <cell r="G782">
            <v>-0.63</v>
          </cell>
        </row>
        <row r="783">
          <cell r="E783">
            <v>585516</v>
          </cell>
          <cell r="F783" t="str">
            <v>Дюбель Молли 4X38 (100)</v>
          </cell>
          <cell r="G783">
            <v>-3.35</v>
          </cell>
        </row>
        <row r="784">
          <cell r="E784">
            <v>585517</v>
          </cell>
          <cell r="F784" t="str">
            <v>Дюбель Молли 5X65 (50)</v>
          </cell>
          <cell r="G784">
            <v>-2.99</v>
          </cell>
        </row>
        <row r="785">
          <cell r="E785">
            <v>585518</v>
          </cell>
          <cell r="F785" t="str">
            <v>Дюбель Driva 15X38 c шурупом 4,5X50 (75)</v>
          </cell>
          <cell r="G785">
            <v>-3.06</v>
          </cell>
        </row>
        <row r="786">
          <cell r="E786">
            <v>585519</v>
          </cell>
          <cell r="F786" t="str">
            <v>Винт 8X25 для профиля в комплекте (40)</v>
          </cell>
          <cell r="G786">
            <v>-1.8</v>
          </cell>
        </row>
        <row r="787">
          <cell r="E787">
            <v>585590</v>
          </cell>
          <cell r="F787" t="str">
            <v>Элементы пола 20х600х1200 (108)</v>
          </cell>
          <cell r="G787">
            <v>-1</v>
          </cell>
        </row>
        <row r="788">
          <cell r="E788">
            <v>586894</v>
          </cell>
          <cell r="F788" t="str">
            <v>Удлинитель Нониус L=1.5м (50) A</v>
          </cell>
          <cell r="G788">
            <v>-11.39</v>
          </cell>
        </row>
        <row r="789">
          <cell r="E789">
            <v>587612</v>
          </cell>
          <cell r="F789" t="str">
            <v>Миттельгрунд F 10 кг (33)</v>
          </cell>
          <cell r="G789">
            <v>-7.89</v>
          </cell>
        </row>
        <row r="790">
          <cell r="E790">
            <v>587613</v>
          </cell>
          <cell r="F790" t="str">
            <v>Мультигрунд F 10 кг (33)</v>
          </cell>
          <cell r="G790">
            <v>-7.86</v>
          </cell>
        </row>
        <row r="791">
          <cell r="E791">
            <v>589057</v>
          </cell>
          <cell r="F791" t="str">
            <v>Лента кромочная FE 8х100 40м RUS</v>
          </cell>
          <cell r="G791">
            <v>-4.45</v>
          </cell>
        </row>
        <row r="792">
          <cell r="E792">
            <v>591270</v>
          </cell>
          <cell r="F792" t="str">
            <v>УБО 25кг (18)</v>
          </cell>
          <cell r="G792">
            <v>-3</v>
          </cell>
        </row>
        <row r="793">
          <cell r="E793">
            <v>596550</v>
          </cell>
          <cell r="F793" t="str">
            <v>ГКЛ А ПК ГЛАТТ 3000Х1200Х12,5 (52)</v>
          </cell>
          <cell r="G793">
            <v>-1</v>
          </cell>
        </row>
        <row r="794">
          <cell r="E794">
            <v>602595</v>
          </cell>
          <cell r="F794" t="str">
            <v>Подвес Нониус верхняя часть 1000 (50) А</v>
          </cell>
          <cell r="G794">
            <v>-9.74</v>
          </cell>
        </row>
        <row r="795">
          <cell r="E795">
            <v>605698</v>
          </cell>
          <cell r="F795" t="str">
            <v>Ротор для ZF20M1P4 0.75</v>
          </cell>
          <cell r="G795">
            <v>-56.77</v>
          </cell>
        </row>
        <row r="796">
          <cell r="E796">
            <v>607480</v>
          </cell>
          <cell r="F796" t="str">
            <v>Фассаден 25кг (36)</v>
          </cell>
          <cell r="G796">
            <v>-3</v>
          </cell>
        </row>
        <row r="797">
          <cell r="E797">
            <v>610187</v>
          </cell>
          <cell r="F797" t="str">
            <v>Подвес Нониус верх часть ш-к 500 (50) А</v>
          </cell>
          <cell r="G797">
            <v>-5.74</v>
          </cell>
        </row>
        <row r="798">
          <cell r="E798">
            <v>610188</v>
          </cell>
          <cell r="F798" t="str">
            <v>Подвес Нониус верх часть ш-к 1000 (50) А</v>
          </cell>
          <cell r="G798">
            <v>-9.92</v>
          </cell>
        </row>
        <row r="799">
          <cell r="E799">
            <v>610191</v>
          </cell>
          <cell r="F799" t="str">
            <v>Подвес Нониус нижн часть ш-к (50) А</v>
          </cell>
          <cell r="G799">
            <v>-5.18</v>
          </cell>
        </row>
        <row r="800">
          <cell r="E800">
            <v>610192</v>
          </cell>
          <cell r="F800" t="str">
            <v>Удлинитель Нониус L=1.5м ш-к (50) A</v>
          </cell>
          <cell r="G800">
            <v>-12.15</v>
          </cell>
        </row>
        <row r="801">
          <cell r="E801">
            <v>610195</v>
          </cell>
          <cell r="F801" t="str">
            <v>Соединитель Нониус штрих-код (100) А</v>
          </cell>
          <cell r="G801">
            <v>-3.3</v>
          </cell>
        </row>
        <row r="802">
          <cell r="E802">
            <v>610196</v>
          </cell>
          <cell r="F802" t="str">
            <v>Шплинт Нониус штрих-код (100) А</v>
          </cell>
          <cell r="G802">
            <v>-4.51</v>
          </cell>
        </row>
        <row r="803">
          <cell r="E803">
            <v>621839</v>
          </cell>
          <cell r="F803" t="str">
            <v>Люк ревизионный 250х500 в пленке</v>
          </cell>
          <cell r="G803">
            <v>-10.38</v>
          </cell>
        </row>
        <row r="804">
          <cell r="E804">
            <v>621853</v>
          </cell>
          <cell r="F804" t="str">
            <v>Люк ревизионный 300х1000 в пленке</v>
          </cell>
          <cell r="G804">
            <v>-16.36</v>
          </cell>
        </row>
        <row r="805">
          <cell r="E805">
            <v>622128</v>
          </cell>
          <cell r="F805" t="str">
            <v>Анкер-клин 6х60 (50)</v>
          </cell>
          <cell r="G805">
            <v>-1.79</v>
          </cell>
        </row>
        <row r="806">
          <cell r="E806">
            <v>622463</v>
          </cell>
          <cell r="F806" t="str">
            <v>Подвес прямой 120 антивибрационный (100)</v>
          </cell>
          <cell r="G806">
            <v>-33.83</v>
          </cell>
        </row>
        <row r="807">
          <cell r="E807">
            <v>627242</v>
          </cell>
          <cell r="F807" t="str">
            <v>Профиль UA 3500х100х40х2</v>
          </cell>
          <cell r="G807">
            <v>-7.76</v>
          </cell>
        </row>
        <row r="808">
          <cell r="E808">
            <v>20100650</v>
          </cell>
          <cell r="F808" t="str">
            <v>Корпус смесительной башни G4/G5</v>
          </cell>
          <cell r="G808">
            <v>-205.75</v>
          </cell>
        </row>
        <row r="809">
          <cell r="E809">
            <v>20100801</v>
          </cell>
          <cell r="F809" t="str">
            <v>Затвор быстродеиствующии комплект</v>
          </cell>
          <cell r="G809">
            <v>-14.54</v>
          </cell>
        </row>
        <row r="810">
          <cell r="E810">
            <v>20100803</v>
          </cell>
          <cell r="F810" t="str">
            <v>Рычаг быстродействующего затвора</v>
          </cell>
          <cell r="G810">
            <v>-5.76</v>
          </cell>
        </row>
        <row r="811">
          <cell r="E811">
            <v>20100804</v>
          </cell>
          <cell r="F811" t="str">
            <v>Пружина быстродействующего затвора</v>
          </cell>
          <cell r="G811">
            <v>-0.45</v>
          </cell>
        </row>
        <row r="812">
          <cell r="E812">
            <v>20100900</v>
          </cell>
          <cell r="F812" t="str">
            <v>Уплотнитель откидного фланца G4/G5</v>
          </cell>
          <cell r="G812">
            <v>-2.35</v>
          </cell>
        </row>
        <row r="813">
          <cell r="E813">
            <v>20101010</v>
          </cell>
          <cell r="F813" t="str">
            <v>Чека стопорная D4,5 мм с кольцом</v>
          </cell>
          <cell r="G813">
            <v>-0.73</v>
          </cell>
        </row>
        <row r="814">
          <cell r="E814">
            <v>20101100</v>
          </cell>
          <cell r="F814" t="str">
            <v>Уплотнитель окна подачи смеси G4/G5</v>
          </cell>
          <cell r="G814">
            <v>-2.15</v>
          </cell>
        </row>
        <row r="815">
          <cell r="E815">
            <v>20101202</v>
          </cell>
          <cell r="F815" t="str">
            <v>Ось откидного фланца G4/G5</v>
          </cell>
          <cell r="G815">
            <v>-11.75</v>
          </cell>
        </row>
        <row r="816">
          <cell r="E816">
            <v>20101500</v>
          </cell>
          <cell r="F816" t="str">
            <v>Барабан подающий G4</v>
          </cell>
          <cell r="G816">
            <v>-46.7</v>
          </cell>
        </row>
        <row r="817">
          <cell r="E817">
            <v>20101810</v>
          </cell>
          <cell r="F817" t="str">
            <v>Фланец посадочный подающего барабана</v>
          </cell>
          <cell r="G817">
            <v>-12.86</v>
          </cell>
        </row>
        <row r="818">
          <cell r="E818">
            <v>20102320</v>
          </cell>
          <cell r="F818" t="str">
            <v>Очиститель смесит башни д/насосов D и R</v>
          </cell>
          <cell r="G818">
            <v>-11.06</v>
          </cell>
        </row>
        <row r="819">
          <cell r="E819">
            <v>20102802</v>
          </cell>
          <cell r="F819" t="str">
            <v>Фартук подающ.бараб. G4,с уплот.,RAL2004</v>
          </cell>
          <cell r="G819">
            <v>-26.83</v>
          </cell>
        </row>
        <row r="820">
          <cell r="E820">
            <v>20102901</v>
          </cell>
          <cell r="F820" t="str">
            <v>Кожух защитн.д/муфты с напр.кон-м G4/G5</v>
          </cell>
          <cell r="G820">
            <v>-7.22</v>
          </cell>
        </row>
        <row r="821">
          <cell r="E821">
            <v>20102910</v>
          </cell>
          <cell r="F821" t="str">
            <v>Захват смесит спирали G4/G5 с крепежом</v>
          </cell>
          <cell r="G821">
            <v>-10.61</v>
          </cell>
        </row>
        <row r="822">
          <cell r="E822">
            <v>20102911</v>
          </cell>
          <cell r="F822" t="str">
            <v>Кулачковый захват HM 2</v>
          </cell>
          <cell r="G822">
            <v>-42.49</v>
          </cell>
        </row>
        <row r="823">
          <cell r="E823">
            <v>20103605</v>
          </cell>
          <cell r="F823" t="str">
            <v>Спираль смесительная д/наливных полов</v>
          </cell>
          <cell r="G823">
            <v>-29.63</v>
          </cell>
        </row>
        <row r="824">
          <cell r="E824">
            <v>20103610</v>
          </cell>
          <cell r="F824" t="str">
            <v>Спираль смесительная д/лёгких смесей</v>
          </cell>
          <cell r="G824">
            <v>-51.44</v>
          </cell>
        </row>
        <row r="825">
          <cell r="E825">
            <v>20104217</v>
          </cell>
          <cell r="F825" t="str">
            <v>Фланец верхнии R-насоса с упл кольцом</v>
          </cell>
          <cell r="G825">
            <v>-36.909999999999997</v>
          </cell>
        </row>
        <row r="826">
          <cell r="E826">
            <v>20104230</v>
          </cell>
          <cell r="F826" t="str">
            <v>Кольцо упл. д/верхнего фланца G4/G5</v>
          </cell>
          <cell r="G826">
            <v>-0.78</v>
          </cell>
        </row>
        <row r="827">
          <cell r="E827">
            <v>20104301</v>
          </cell>
          <cell r="F827" t="str">
            <v>Труба д/проверки консистенции раствора</v>
          </cell>
          <cell r="G827">
            <v>-25.96</v>
          </cell>
        </row>
        <row r="828">
          <cell r="E828">
            <v>20113010</v>
          </cell>
          <cell r="F828" t="str">
            <v>Ротор D6-3 с цапфой</v>
          </cell>
          <cell r="G828">
            <v>-45.84</v>
          </cell>
        </row>
        <row r="829">
          <cell r="E829">
            <v>20113013</v>
          </cell>
          <cell r="F829" t="str">
            <v>Ротор D6-2 короткий</v>
          </cell>
          <cell r="G829">
            <v>-32.99</v>
          </cell>
        </row>
        <row r="830">
          <cell r="E830">
            <v>20114310</v>
          </cell>
          <cell r="F830" t="str">
            <v>Ротор D4-3, 1/2</v>
          </cell>
          <cell r="G830">
            <v>-35.22</v>
          </cell>
        </row>
        <row r="831">
          <cell r="E831">
            <v>20114320</v>
          </cell>
          <cell r="F831" t="str">
            <v>Ротор D4-3 с цапфой</v>
          </cell>
          <cell r="G831">
            <v>-45.3</v>
          </cell>
        </row>
        <row r="832">
          <cell r="E832">
            <v>20114420</v>
          </cell>
          <cell r="F832" t="str">
            <v>Ротор 2L6</v>
          </cell>
          <cell r="G832">
            <v>-88.34</v>
          </cell>
        </row>
        <row r="833">
          <cell r="E833">
            <v>20114700</v>
          </cell>
          <cell r="F833" t="str">
            <v>Ротор D8-1,5</v>
          </cell>
          <cell r="G833">
            <v>-21.23</v>
          </cell>
        </row>
        <row r="834">
          <cell r="E834">
            <v>20114720</v>
          </cell>
          <cell r="F834" t="str">
            <v>Ротор D8-1,5 с цапфой</v>
          </cell>
          <cell r="G834">
            <v>-40.82</v>
          </cell>
        </row>
        <row r="835">
          <cell r="E835">
            <v>20114800</v>
          </cell>
          <cell r="F835" t="str">
            <v>Ротор R7-1.5</v>
          </cell>
          <cell r="G835">
            <v>-65.42</v>
          </cell>
        </row>
        <row r="836">
          <cell r="E836">
            <v>20114810</v>
          </cell>
          <cell r="F836" t="str">
            <v>Ротор R7-1,5 с цапфои</v>
          </cell>
          <cell r="G836">
            <v>-67.099999999999994</v>
          </cell>
        </row>
        <row r="837">
          <cell r="E837">
            <v>20114821</v>
          </cell>
          <cell r="F837" t="str">
            <v>Ротор R7-3S</v>
          </cell>
          <cell r="G837">
            <v>-65.81</v>
          </cell>
        </row>
        <row r="838">
          <cell r="E838">
            <v>20114850</v>
          </cell>
          <cell r="F838" t="str">
            <v>Ротор R7-2,5 с цапфой</v>
          </cell>
          <cell r="G838">
            <v>-65.42</v>
          </cell>
        </row>
        <row r="839">
          <cell r="E839">
            <v>20114860</v>
          </cell>
          <cell r="F839" t="str">
            <v>Ротор R8-1.5 с цапфои</v>
          </cell>
          <cell r="G839">
            <v>-87.78</v>
          </cell>
        </row>
        <row r="840">
          <cell r="E840">
            <v>20114920</v>
          </cell>
          <cell r="F840" t="str">
            <v>Ротор D3-4 с цапфой</v>
          </cell>
          <cell r="G840">
            <v>-43.61</v>
          </cell>
        </row>
        <row r="841">
          <cell r="E841">
            <v>20114930</v>
          </cell>
          <cell r="F841" t="str">
            <v>Ротор D3-4</v>
          </cell>
          <cell r="G841">
            <v>-40.82</v>
          </cell>
        </row>
        <row r="842">
          <cell r="E842">
            <v>20114970</v>
          </cell>
          <cell r="F842" t="str">
            <v>Ротор Т10-1,5</v>
          </cell>
          <cell r="G842">
            <v>-106.14</v>
          </cell>
        </row>
        <row r="843">
          <cell r="E843">
            <v>20114980</v>
          </cell>
          <cell r="F843" t="str">
            <v>Ротор UE 360 (140 л/мин)</v>
          </cell>
          <cell r="G843">
            <v>-459.59</v>
          </cell>
        </row>
        <row r="844">
          <cell r="E844">
            <v>20115500</v>
          </cell>
          <cell r="F844" t="str">
            <v>Статор D6-3 бело-голубой</v>
          </cell>
          <cell r="G844">
            <v>-14.86</v>
          </cell>
        </row>
        <row r="845">
          <cell r="E845">
            <v>20115601</v>
          </cell>
          <cell r="F845" t="str">
            <v>Статор 2L6 жёлтый</v>
          </cell>
          <cell r="G845">
            <v>-48.09</v>
          </cell>
        </row>
        <row r="846">
          <cell r="E846">
            <v>20116100</v>
          </cell>
          <cell r="F846" t="str">
            <v>Статор D3-4 черный</v>
          </cell>
          <cell r="G846">
            <v>-30.75</v>
          </cell>
        </row>
        <row r="847">
          <cell r="E847">
            <v>20116200</v>
          </cell>
          <cell r="F847" t="str">
            <v>Статор R7-1,5</v>
          </cell>
          <cell r="G847">
            <v>-67.650000000000006</v>
          </cell>
        </row>
        <row r="848">
          <cell r="E848">
            <v>20116220</v>
          </cell>
          <cell r="F848" t="str">
            <v>Статор R8-1,5</v>
          </cell>
          <cell r="G848">
            <v>-65.42</v>
          </cell>
        </row>
        <row r="849">
          <cell r="E849">
            <v>20116301</v>
          </cell>
          <cell r="F849" t="str">
            <v>Статор R7-3S</v>
          </cell>
          <cell r="G849">
            <v>-58.16</v>
          </cell>
        </row>
        <row r="850">
          <cell r="E850">
            <v>20116350</v>
          </cell>
          <cell r="F850" t="str">
            <v>Статор R7-2.5</v>
          </cell>
          <cell r="G850">
            <v>-81.63</v>
          </cell>
        </row>
        <row r="851">
          <cell r="E851">
            <v>20116600</v>
          </cell>
          <cell r="F851" t="str">
            <v>Статор T10-1,5</v>
          </cell>
          <cell r="G851">
            <v>-161.02000000000001</v>
          </cell>
        </row>
        <row r="852">
          <cell r="E852">
            <v>20116700</v>
          </cell>
          <cell r="F852" t="str">
            <v>Статор UE 360 (140 л/мин)</v>
          </cell>
          <cell r="G852">
            <v>-273.41000000000003</v>
          </cell>
        </row>
        <row r="853">
          <cell r="E853">
            <v>20117000</v>
          </cell>
          <cell r="F853" t="str">
            <v>Муфта обжимная D-насоса 255 мм</v>
          </cell>
          <cell r="G853">
            <v>-41.37</v>
          </cell>
        </row>
        <row r="854">
          <cell r="E854">
            <v>20117800</v>
          </cell>
          <cell r="F854" t="str">
            <v>Муфта обжимная R-насоса 245мм</v>
          </cell>
          <cell r="G854">
            <v>-45.84</v>
          </cell>
        </row>
        <row r="855">
          <cell r="E855">
            <v>20117900</v>
          </cell>
          <cell r="F855" t="str">
            <v>Муфта обжимная R-насоса 515мм</v>
          </cell>
          <cell r="G855">
            <v>-84.43</v>
          </cell>
        </row>
        <row r="856">
          <cell r="E856">
            <v>20118000</v>
          </cell>
          <cell r="F856" t="str">
            <v>Домешиватель ROTOMIX D</v>
          </cell>
          <cell r="G856">
            <v>-150.41</v>
          </cell>
        </row>
        <row r="857">
          <cell r="E857">
            <v>20118050</v>
          </cell>
          <cell r="F857" t="str">
            <v>Домешиватель ROTOMIX R</v>
          </cell>
          <cell r="G857">
            <v>-151.52000000000001</v>
          </cell>
        </row>
        <row r="858">
          <cell r="E858">
            <v>20118400</v>
          </cell>
          <cell r="F858" t="str">
            <v>Домешиватель д/насосов 4,2л Ротоквирл II</v>
          </cell>
          <cell r="G858">
            <v>-461.27</v>
          </cell>
        </row>
        <row r="859">
          <cell r="E859">
            <v>20118407</v>
          </cell>
          <cell r="F859" t="str">
            <v>Фланец дом-я ROTOQUIRL д/R-насоса белыи</v>
          </cell>
          <cell r="G859">
            <v>-49.35</v>
          </cell>
        </row>
        <row r="860">
          <cell r="E860">
            <v>20118780</v>
          </cell>
          <cell r="F860" t="str">
            <v>Шпилька резьбовая М16 х 370мм (2шт)</v>
          </cell>
          <cell r="G860">
            <v>-5.22</v>
          </cell>
        </row>
        <row r="861">
          <cell r="E861">
            <v>20118820</v>
          </cell>
          <cell r="F861" t="str">
            <v>Фланец нижний R-насос с ниппелем</v>
          </cell>
          <cell r="G861">
            <v>-37.46</v>
          </cell>
        </row>
        <row r="862">
          <cell r="E862">
            <v>20118910</v>
          </cell>
          <cell r="F862" t="str">
            <v>Болт стяжной М16х630мм (1к-т -2шт)</v>
          </cell>
          <cell r="G862">
            <v>-15.91</v>
          </cell>
        </row>
        <row r="863">
          <cell r="E863">
            <v>20118920</v>
          </cell>
          <cell r="F863" t="str">
            <v>Фланец нижний R-насоса 2" ZP3 б/соед</v>
          </cell>
          <cell r="G863">
            <v>-88.34</v>
          </cell>
        </row>
        <row r="864">
          <cell r="E864">
            <v>20119110</v>
          </cell>
          <cell r="F864" t="str">
            <v>ФЛАНЕЦ НИЖНИЙ Т-НАСОСА 2" ZP3 Б/СОЕД</v>
          </cell>
          <cell r="G864">
            <v>-76.599999999999994</v>
          </cell>
        </row>
        <row r="865">
          <cell r="E865">
            <v>20120912</v>
          </cell>
          <cell r="F865" t="str">
            <v>Фланец верхний R-насос ZP3 с упл. кольц</v>
          </cell>
          <cell r="G865">
            <v>-60.95</v>
          </cell>
        </row>
        <row r="866">
          <cell r="E866">
            <v>20130015</v>
          </cell>
          <cell r="F866" t="str">
            <v>Компрессор воздушный К2</v>
          </cell>
          <cell r="G866">
            <v>-263.23</v>
          </cell>
        </row>
        <row r="867">
          <cell r="E867">
            <v>20130017</v>
          </cell>
          <cell r="F867" t="str">
            <v>Компрессор воздушный К2 с реле давл</v>
          </cell>
          <cell r="G867">
            <v>-570.29999999999995</v>
          </cell>
        </row>
        <row r="868">
          <cell r="E868">
            <v>20130106</v>
          </cell>
          <cell r="F868" t="str">
            <v>Кронштейн реле компрессора К2 G4</v>
          </cell>
          <cell r="G868">
            <v>-9.7899999999999991</v>
          </cell>
        </row>
        <row r="869">
          <cell r="E869">
            <v>20130600</v>
          </cell>
          <cell r="F869" t="str">
            <v>Пластина с клапаном в головке компр.К2</v>
          </cell>
          <cell r="G869">
            <v>-3.69</v>
          </cell>
        </row>
        <row r="870">
          <cell r="E870">
            <v>20130610</v>
          </cell>
          <cell r="F870" t="str">
            <v>Пластина с 2-я клапанами поршня компр.К2</v>
          </cell>
          <cell r="G870">
            <v>-6.32</v>
          </cell>
        </row>
        <row r="871">
          <cell r="E871">
            <v>20130700</v>
          </cell>
          <cell r="F871" t="str">
            <v>Прокладка в головке компрессора К2</v>
          </cell>
          <cell r="G871">
            <v>-3.02</v>
          </cell>
        </row>
        <row r="872">
          <cell r="E872">
            <v>20130800</v>
          </cell>
          <cell r="F872" t="str">
            <v>Мембрана д/компрессора К2</v>
          </cell>
          <cell r="G872">
            <v>-2.12</v>
          </cell>
        </row>
        <row r="873">
          <cell r="E873">
            <v>20131200</v>
          </cell>
          <cell r="F873" t="str">
            <v>Клапан предохранит. 1/4 дюйма 3,5 бар</v>
          </cell>
          <cell r="G873">
            <v>-6.32</v>
          </cell>
        </row>
        <row r="874">
          <cell r="E874">
            <v>20131600</v>
          </cell>
          <cell r="F874" t="str">
            <v>Колпачок кнопки компрессора LK 250</v>
          </cell>
          <cell r="G874">
            <v>-1.32</v>
          </cell>
        </row>
        <row r="875">
          <cell r="E875">
            <v>20131610</v>
          </cell>
          <cell r="F875" t="str">
            <v>Колпачок кнопки компрессора К2</v>
          </cell>
          <cell r="G875">
            <v>-4.3</v>
          </cell>
        </row>
        <row r="876">
          <cell r="E876">
            <v>20132220</v>
          </cell>
          <cell r="F876" t="str">
            <v>Кожух кнопок компрессора К2</v>
          </cell>
          <cell r="G876">
            <v>-21.42</v>
          </cell>
        </row>
        <row r="877">
          <cell r="E877">
            <v>20133200</v>
          </cell>
          <cell r="F877" t="str">
            <v>Корпус компрессора К2</v>
          </cell>
          <cell r="G877">
            <v>-48.05</v>
          </cell>
        </row>
        <row r="878">
          <cell r="E878">
            <v>20133300</v>
          </cell>
          <cell r="F878" t="str">
            <v>Крышка цилиндра компрессора К2</v>
          </cell>
          <cell r="G878">
            <v>-14.46</v>
          </cell>
        </row>
        <row r="879">
          <cell r="E879">
            <v>20133400</v>
          </cell>
          <cell r="F879" t="str">
            <v>Поршень с винтовым креплением К2</v>
          </cell>
          <cell r="G879">
            <v>-21.57</v>
          </cell>
        </row>
        <row r="880">
          <cell r="E880">
            <v>20133500</v>
          </cell>
          <cell r="F880" t="str">
            <v>Фланец корпуса компрессора К2, с ножками</v>
          </cell>
          <cell r="G880">
            <v>-16.77</v>
          </cell>
        </row>
        <row r="881">
          <cell r="E881">
            <v>20133600</v>
          </cell>
          <cell r="F881" t="str">
            <v>Крыльчатка К2</v>
          </cell>
          <cell r="G881">
            <v>-3.34</v>
          </cell>
        </row>
        <row r="882">
          <cell r="E882">
            <v>20134000</v>
          </cell>
          <cell r="F882" t="str">
            <v>Фильтр воздушный компрессора К2</v>
          </cell>
          <cell r="G882">
            <v>-0.42</v>
          </cell>
        </row>
        <row r="883">
          <cell r="E883">
            <v>20134100</v>
          </cell>
          <cell r="F883" t="str">
            <v>Рукоятка компрессора К2</v>
          </cell>
          <cell r="G883">
            <v>-13.42</v>
          </cell>
        </row>
        <row r="884">
          <cell r="E884">
            <v>20134200</v>
          </cell>
          <cell r="F884" t="str">
            <v>Прокладка рукоятки компрессора К2</v>
          </cell>
          <cell r="G884">
            <v>-0.56000000000000005</v>
          </cell>
        </row>
        <row r="885">
          <cell r="E885">
            <v>20135110</v>
          </cell>
          <cell r="F885" t="str">
            <v>Реле давленияРТ/5 1/4" 1,5-2,5 бар</v>
          </cell>
          <cell r="G885">
            <v>-5.09</v>
          </cell>
        </row>
        <row r="886">
          <cell r="E886">
            <v>20137203</v>
          </cell>
          <cell r="F886" t="str">
            <v>Сальник редуктора электропривода 5,5кВт</v>
          </cell>
          <cell r="G886">
            <v>-5.87</v>
          </cell>
        </row>
        <row r="887">
          <cell r="E887">
            <v>20143500</v>
          </cell>
          <cell r="F887" t="str">
            <v>Электропривод 7,5 кВт 254 об/мин</v>
          </cell>
          <cell r="G887">
            <v>-781.04</v>
          </cell>
        </row>
        <row r="888">
          <cell r="E888">
            <v>20143501</v>
          </cell>
          <cell r="F888" t="str">
            <v>Электропривод 7,5 кВт 175 об/мин ZP3 XL</v>
          </cell>
          <cell r="G888">
            <v>-697.21</v>
          </cell>
        </row>
        <row r="889">
          <cell r="E889">
            <v>20144021</v>
          </cell>
          <cell r="F889" t="str">
            <v>Сальники маслян. затвора д/ZP3S компл.</v>
          </cell>
          <cell r="G889">
            <v>-15.28</v>
          </cell>
        </row>
        <row r="890">
          <cell r="E890">
            <v>20150310</v>
          </cell>
          <cell r="F890" t="str">
            <v>Мембрана эл.магнитного клапана тип 280</v>
          </cell>
          <cell r="G890">
            <v>-4.25</v>
          </cell>
        </row>
        <row r="891">
          <cell r="E891">
            <v>20150803</v>
          </cell>
          <cell r="F891" t="str">
            <v>Катушка эл.магнитного клапана</v>
          </cell>
          <cell r="G891">
            <v>-9.76</v>
          </cell>
        </row>
        <row r="892">
          <cell r="E892">
            <v>20152000</v>
          </cell>
          <cell r="F892" t="str">
            <v>Фильтр воды конический</v>
          </cell>
          <cell r="G892">
            <v>-1.06</v>
          </cell>
        </row>
        <row r="893">
          <cell r="E893">
            <v>20152011</v>
          </cell>
          <cell r="F893" t="str">
            <v>Фильтр входящеи воды</v>
          </cell>
          <cell r="G893">
            <v>-3.61</v>
          </cell>
        </row>
        <row r="894">
          <cell r="E894">
            <v>20152613</v>
          </cell>
          <cell r="F894" t="str">
            <v>Клапан эл магнитный тип 6213А 42В (G4)</v>
          </cell>
          <cell r="G894">
            <v>-22.93</v>
          </cell>
        </row>
        <row r="895">
          <cell r="E895">
            <v>20152800</v>
          </cell>
          <cell r="F895" t="str">
            <v>Катушка эл.магнитного клапана</v>
          </cell>
          <cell r="G895">
            <v>-36.340000000000003</v>
          </cell>
        </row>
        <row r="896">
          <cell r="E896">
            <v>20152801</v>
          </cell>
          <cell r="F896" t="str">
            <v>Катушка эл.магнитного клапана 42В (G4)</v>
          </cell>
          <cell r="G896">
            <v>-17.89</v>
          </cell>
        </row>
        <row r="897">
          <cell r="E897">
            <v>20153711</v>
          </cell>
          <cell r="F897" t="str">
            <v>Мембрана магнит клапанатип6213 А всборе</v>
          </cell>
          <cell r="G897">
            <v>-10.07</v>
          </cell>
        </row>
        <row r="898">
          <cell r="E898">
            <v>20155200</v>
          </cell>
          <cell r="F898" t="str">
            <v>Редуктор давления воды тип D06FN (G4)</v>
          </cell>
          <cell r="G898">
            <v>-81.069999999999993</v>
          </cell>
        </row>
        <row r="899">
          <cell r="E899">
            <v>20155220</v>
          </cell>
          <cell r="F899" t="str">
            <v>Крышка редуктора давл. воды D06FN (G4)</v>
          </cell>
          <cell r="G899">
            <v>-12.74</v>
          </cell>
        </row>
        <row r="900">
          <cell r="E900">
            <v>20156000</v>
          </cell>
          <cell r="F900" t="str">
            <v>Сито для редуктора</v>
          </cell>
          <cell r="G900">
            <v>-2.2400000000000002</v>
          </cell>
        </row>
        <row r="901">
          <cell r="E901">
            <v>20156200</v>
          </cell>
          <cell r="F901" t="str">
            <v>Кольцо уплотнительное 40 x 2,5</v>
          </cell>
          <cell r="G901">
            <v>-0.23</v>
          </cell>
        </row>
        <row r="902">
          <cell r="E902">
            <v>20156300</v>
          </cell>
          <cell r="F902" t="str">
            <v>Крышка нижняя редуктора с прокл латунь</v>
          </cell>
          <cell r="G902">
            <v>-12.86</v>
          </cell>
        </row>
        <row r="903">
          <cell r="E903">
            <v>20157700</v>
          </cell>
          <cell r="F903" t="str">
            <v>Регулятор расхода воды 1/2" тип 6701</v>
          </cell>
          <cell r="G903">
            <v>-20.68</v>
          </cell>
        </row>
        <row r="904">
          <cell r="E904">
            <v>20157800</v>
          </cell>
          <cell r="F904" t="str">
            <v>Рукоятка крана 1/2"</v>
          </cell>
          <cell r="G904">
            <v>-1.79</v>
          </cell>
        </row>
        <row r="905">
          <cell r="E905">
            <v>20172105</v>
          </cell>
          <cell r="F905" t="str">
            <v>Уплотнитель бункера ZP3 15x10x610</v>
          </cell>
          <cell r="G905">
            <v>-3.3</v>
          </cell>
        </row>
        <row r="906">
          <cell r="E906">
            <v>20172402</v>
          </cell>
          <cell r="F906" t="str">
            <v>Вал насоса ZP-3, 4-х ступенч игольчатый</v>
          </cell>
          <cell r="G906">
            <v>-21.21</v>
          </cell>
        </row>
        <row r="907">
          <cell r="E907">
            <v>20175211</v>
          </cell>
          <cell r="F907" t="str">
            <v>Фланец верхний Т-насоса</v>
          </cell>
          <cell r="G907">
            <v>-58.15</v>
          </cell>
        </row>
        <row r="908">
          <cell r="E908">
            <v>20183100</v>
          </cell>
          <cell r="F908" t="str">
            <v>Трубка расходомера 100-1000 л/мин</v>
          </cell>
          <cell r="G908">
            <v>-18.45</v>
          </cell>
        </row>
        <row r="909">
          <cell r="E909">
            <v>20183200</v>
          </cell>
          <cell r="F909" t="str">
            <v>Кольцо резиновое 8,17х3,53</v>
          </cell>
          <cell r="G909">
            <v>-0.33</v>
          </cell>
        </row>
        <row r="910">
          <cell r="E910">
            <v>20183310</v>
          </cell>
          <cell r="F910" t="str">
            <v>Гайка трубки 150-1500л/час 1/2" пластик</v>
          </cell>
          <cell r="G910">
            <v>-5.09</v>
          </cell>
        </row>
        <row r="911">
          <cell r="E911">
            <v>20183400</v>
          </cell>
          <cell r="F911" t="str">
            <v>Поплавок расходомера воды 150-1500л/ч</v>
          </cell>
          <cell r="G911">
            <v>-13.42</v>
          </cell>
        </row>
        <row r="912">
          <cell r="E912">
            <v>20185001</v>
          </cell>
          <cell r="F912" t="str">
            <v>Расходомер воды 250-2500л/ч в сборе</v>
          </cell>
          <cell r="G912">
            <v>-59.26</v>
          </cell>
        </row>
        <row r="913">
          <cell r="E913">
            <v>20185004</v>
          </cell>
          <cell r="F913" t="str">
            <v>Расходомер воды 150-1500</v>
          </cell>
          <cell r="G913">
            <v>-39.700000000000003</v>
          </cell>
        </row>
        <row r="914">
          <cell r="E914">
            <v>20186000</v>
          </cell>
          <cell r="F914" t="str">
            <v>Расходомер воды 31,5-315</v>
          </cell>
          <cell r="G914">
            <v>-43.61</v>
          </cell>
        </row>
        <row r="915">
          <cell r="E915">
            <v>20186001</v>
          </cell>
          <cell r="F915" t="str">
            <v>Расходомер воды 31,5-315л/ч (престо)</v>
          </cell>
          <cell r="G915">
            <v>-27.21</v>
          </cell>
        </row>
        <row r="916">
          <cell r="E916">
            <v>20190002</v>
          </cell>
          <cell r="F916" t="str">
            <v>Пистолет растворныи 25мм</v>
          </cell>
          <cell r="G916">
            <v>-25.69</v>
          </cell>
        </row>
        <row r="917">
          <cell r="E917">
            <v>20190011</v>
          </cell>
          <cell r="F917" t="str">
            <v>Пистолет растворный 25мм удлиненный</v>
          </cell>
          <cell r="G917">
            <v>-30.14</v>
          </cell>
        </row>
        <row r="918">
          <cell r="E918">
            <v>20190100</v>
          </cell>
          <cell r="F918" t="str">
            <v>Трубка воздушного сопла 140 мм</v>
          </cell>
          <cell r="G918">
            <v>-0.85</v>
          </cell>
        </row>
        <row r="919">
          <cell r="E919">
            <v>20190200</v>
          </cell>
          <cell r="F919" t="str">
            <v>Крепежная арматура</v>
          </cell>
          <cell r="G919">
            <v>-1.1499999999999999</v>
          </cell>
        </row>
        <row r="920">
          <cell r="E920">
            <v>20190300</v>
          </cell>
          <cell r="F920" t="str">
            <v>Шаровый кран 3/8" AG с втулкой 10мм рез.</v>
          </cell>
          <cell r="G920">
            <v>-5.2</v>
          </cell>
        </row>
        <row r="921">
          <cell r="E921">
            <v>20190310</v>
          </cell>
          <cell r="F921" t="str">
            <v>Рукоятка крана шарового 3/8", с винтом</v>
          </cell>
          <cell r="G921">
            <v>-0.95</v>
          </cell>
        </row>
        <row r="922">
          <cell r="E922">
            <v>20190320</v>
          </cell>
          <cell r="F922" t="str">
            <v>Кран шаровыи 3/8"с насадкои д/шланга</v>
          </cell>
          <cell r="G922">
            <v>-2.76</v>
          </cell>
        </row>
        <row r="923">
          <cell r="E923">
            <v>20190600</v>
          </cell>
          <cell r="F923" t="str">
            <v>Распылительная насадка с изгибом 30°</v>
          </cell>
          <cell r="G923">
            <v>-4.67</v>
          </cell>
        </row>
        <row r="924">
          <cell r="E924">
            <v>20190610</v>
          </cell>
          <cell r="F924" t="str">
            <v>Распылительная насадка прямая</v>
          </cell>
          <cell r="G924">
            <v>-4.67</v>
          </cell>
        </row>
        <row r="925">
          <cell r="E925">
            <v>20190701</v>
          </cell>
          <cell r="F925" t="str">
            <v>Сопло растворное 8 мм</v>
          </cell>
          <cell r="G925">
            <v>-0.3</v>
          </cell>
        </row>
        <row r="926">
          <cell r="E926">
            <v>20191100</v>
          </cell>
          <cell r="F926" t="str">
            <v>Сопло растворное 18 мм</v>
          </cell>
          <cell r="G926">
            <v>-1.29</v>
          </cell>
        </row>
        <row r="927">
          <cell r="E927">
            <v>20191200</v>
          </cell>
          <cell r="F927" t="str">
            <v>Сопло растворное 20 мм</v>
          </cell>
          <cell r="G927">
            <v>-0.41</v>
          </cell>
        </row>
        <row r="928">
          <cell r="E928">
            <v>20191800</v>
          </cell>
          <cell r="F928" t="str">
            <v>Подвод воздуха к пистолету растворному</v>
          </cell>
          <cell r="G928">
            <v>-17.329999999999998</v>
          </cell>
        </row>
        <row r="929">
          <cell r="E929">
            <v>20191900</v>
          </cell>
          <cell r="F929" t="str">
            <v>Трубка с резьбой 1дюйм D=200 мм</v>
          </cell>
          <cell r="G929">
            <v>-1.62</v>
          </cell>
        </row>
        <row r="930">
          <cell r="E930">
            <v>20195903</v>
          </cell>
          <cell r="F930" t="str">
            <v>Гайка крепежная цв/мет 20195900</v>
          </cell>
          <cell r="G930">
            <v>-12.64</v>
          </cell>
        </row>
        <row r="931">
          <cell r="E931">
            <v>20196000</v>
          </cell>
          <cell r="F931" t="str">
            <v>Пистолет растворный 35мм</v>
          </cell>
          <cell r="G931">
            <v>-74.36</v>
          </cell>
        </row>
        <row r="932">
          <cell r="E932">
            <v>20196300</v>
          </cell>
          <cell r="F932" t="str">
            <v>Пистолет растворный 35 мм для бетона</v>
          </cell>
          <cell r="G932">
            <v>-163.13999999999999</v>
          </cell>
        </row>
        <row r="933">
          <cell r="E933">
            <v>20199000</v>
          </cell>
          <cell r="F933" t="str">
            <v>Соединение 25мм "М", для шланга</v>
          </cell>
          <cell r="G933">
            <v>-8.69</v>
          </cell>
        </row>
        <row r="934">
          <cell r="E934">
            <v>20199100</v>
          </cell>
          <cell r="F934" t="str">
            <v>Соединение 25мм "П", для шланга</v>
          </cell>
          <cell r="G934">
            <v>-2.99</v>
          </cell>
        </row>
        <row r="935">
          <cell r="E935">
            <v>20199200</v>
          </cell>
          <cell r="F935" t="str">
            <v>Соединение 25 М  1" внутр. с прокладк</v>
          </cell>
          <cell r="G935">
            <v>-12.86</v>
          </cell>
        </row>
        <row r="936">
          <cell r="E936">
            <v>20199500</v>
          </cell>
          <cell r="F936" t="str">
            <v>Переходник 25П/GEKA</v>
          </cell>
          <cell r="G936">
            <v>-13.98</v>
          </cell>
        </row>
        <row r="937">
          <cell r="E937">
            <v>20199600</v>
          </cell>
          <cell r="F937" t="str">
            <v>Прокладка 25М</v>
          </cell>
          <cell r="G937">
            <v>-0.56000000000000005</v>
          </cell>
        </row>
        <row r="938">
          <cell r="E938">
            <v>20200330</v>
          </cell>
          <cell r="F938" t="str">
            <v>Переходник 25мм-35мм "П"</v>
          </cell>
          <cell r="G938">
            <v>-3.82</v>
          </cell>
        </row>
        <row r="939">
          <cell r="E939">
            <v>20200500</v>
          </cell>
          <cell r="F939" t="str">
            <v>Кулачковый рычаг с кольцом</v>
          </cell>
          <cell r="G939">
            <v>-1.73</v>
          </cell>
        </row>
        <row r="940">
          <cell r="E940">
            <v>20200600</v>
          </cell>
          <cell r="F940" t="str">
            <v>Штифт 6x30 д/рычага-эксц. соединения "М"</v>
          </cell>
          <cell r="G940">
            <v>-0.45</v>
          </cell>
        </row>
        <row r="941">
          <cell r="E941">
            <v>20200712</v>
          </cell>
          <cell r="F941" t="str">
            <v>Прокладка 35М</v>
          </cell>
          <cell r="G941">
            <v>-0.84</v>
          </cell>
        </row>
        <row r="942">
          <cell r="E942">
            <v>20200713</v>
          </cell>
          <cell r="F942" t="str">
            <v>Прокладка соединения 50мм "М"</v>
          </cell>
          <cell r="G942">
            <v>-0.89</v>
          </cell>
        </row>
        <row r="943">
          <cell r="E943">
            <v>20200714</v>
          </cell>
          <cell r="F943" t="str">
            <v>Соединение 35мм "М", для шланга</v>
          </cell>
          <cell r="G943">
            <v>-9.5500000000000007</v>
          </cell>
        </row>
        <row r="944">
          <cell r="E944">
            <v>20200721</v>
          </cell>
          <cell r="F944" t="str">
            <v>Соединение 35мм "П", для шланга</v>
          </cell>
          <cell r="G944">
            <v>-4.67</v>
          </cell>
        </row>
        <row r="945">
          <cell r="E945">
            <v>20200750</v>
          </cell>
          <cell r="F945" t="str">
            <v>Соединение 50мм "М", для шланга</v>
          </cell>
          <cell r="G945">
            <v>-7.63</v>
          </cell>
        </row>
        <row r="946">
          <cell r="E946">
            <v>20200760</v>
          </cell>
          <cell r="F946" t="str">
            <v>Соединение 50мм "П", для шланга</v>
          </cell>
          <cell r="G946">
            <v>-5.08</v>
          </cell>
        </row>
        <row r="947">
          <cell r="E947">
            <v>20200780</v>
          </cell>
          <cell r="F947" t="str">
            <v>Соединение 50мм "М",вн.резьба 2"</v>
          </cell>
          <cell r="G947">
            <v>-15.09</v>
          </cell>
        </row>
        <row r="948">
          <cell r="E948">
            <v>20200790</v>
          </cell>
          <cell r="F948" t="str">
            <v>Соединение 35мм "М" 1 1/4" внутр резьба</v>
          </cell>
          <cell r="G948">
            <v>-12.86</v>
          </cell>
        </row>
        <row r="949">
          <cell r="E949">
            <v>20200791</v>
          </cell>
          <cell r="F949" t="str">
            <v>Переходник 35М/50П</v>
          </cell>
          <cell r="G949">
            <v>-17.829999999999998</v>
          </cell>
        </row>
        <row r="950">
          <cell r="E950">
            <v>20200800</v>
          </cell>
          <cell r="F950" t="str">
            <v>Geka 1 AG</v>
          </cell>
          <cell r="G950">
            <v>-1.85</v>
          </cell>
        </row>
        <row r="951">
          <cell r="E951">
            <v>20200900</v>
          </cell>
          <cell r="F951" t="str">
            <v>Соединение GEKA 1/2" н/резьба</v>
          </cell>
          <cell r="G951">
            <v>-1.73</v>
          </cell>
        </row>
        <row r="952">
          <cell r="E952">
            <v>20200910</v>
          </cell>
          <cell r="F952" t="str">
            <v>Соединение GEKA 3/4" н/резьба</v>
          </cell>
          <cell r="G952">
            <v>-1.73</v>
          </cell>
        </row>
        <row r="953">
          <cell r="E953">
            <v>20201000</v>
          </cell>
          <cell r="F953" t="str">
            <v>Соединение GEKA 3/8" н/резьба</v>
          </cell>
          <cell r="G953">
            <v>-1.73</v>
          </cell>
        </row>
        <row r="954">
          <cell r="E954">
            <v>20201100</v>
          </cell>
          <cell r="F954" t="str">
            <v>Соединение GEKA 1" вн/резьба</v>
          </cell>
          <cell r="G954">
            <v>-1.73</v>
          </cell>
        </row>
        <row r="955">
          <cell r="E955">
            <v>20201200</v>
          </cell>
          <cell r="F955" t="str">
            <v>Соединение GEKA 3/4" внутр. резьба</v>
          </cell>
          <cell r="G955">
            <v>-1.85</v>
          </cell>
        </row>
        <row r="956">
          <cell r="E956">
            <v>20201300</v>
          </cell>
          <cell r="F956" t="str">
            <v>Соединение GEKA 1/2" внутр. резьба</v>
          </cell>
          <cell r="G956">
            <v>-1.27</v>
          </cell>
        </row>
        <row r="957">
          <cell r="E957">
            <v>20201500</v>
          </cell>
          <cell r="F957" t="str">
            <v>Соединение GEKA 1/2" ёлочка</v>
          </cell>
          <cell r="G957">
            <v>-2.0699999999999998</v>
          </cell>
        </row>
        <row r="958">
          <cell r="E958">
            <v>20201600</v>
          </cell>
          <cell r="F958" t="str">
            <v>Соединение GEKA 3/4" ёлочка</v>
          </cell>
          <cell r="G958">
            <v>-2.0099999999999998</v>
          </cell>
        </row>
        <row r="959">
          <cell r="E959">
            <v>20201650</v>
          </cell>
          <cell r="F959" t="str">
            <v>Заглушка GEKA-соединения</v>
          </cell>
          <cell r="G959">
            <v>-1.06</v>
          </cell>
        </row>
        <row r="960">
          <cell r="E960">
            <v>20201691</v>
          </cell>
          <cell r="F960" t="str">
            <v>Шланг соединит высокого давления 1"AG</v>
          </cell>
          <cell r="G960">
            <v>-7.38</v>
          </cell>
        </row>
        <row r="961">
          <cell r="E961">
            <v>20201700</v>
          </cell>
          <cell r="F961" t="str">
            <v>Прокладка соединения Geka</v>
          </cell>
          <cell r="G961">
            <v>-0.32</v>
          </cell>
        </row>
        <row r="962">
          <cell r="E962">
            <v>20202000</v>
          </cell>
          <cell r="F962" t="str">
            <v>Соединение EWO "М" 1/4" н. резьба</v>
          </cell>
          <cell r="G962">
            <v>-1.27</v>
          </cell>
        </row>
        <row r="963">
          <cell r="E963">
            <v>20202001</v>
          </cell>
          <cell r="F963" t="str">
            <v>Соединение EWO "М" 1/2" нар. резьба</v>
          </cell>
          <cell r="G963">
            <v>-2.46</v>
          </cell>
        </row>
        <row r="964">
          <cell r="E964">
            <v>20202100</v>
          </cell>
          <cell r="F964" t="str">
            <v>Соединение EWO "П" 1/2" для шланга</v>
          </cell>
          <cell r="G964">
            <v>-0.95</v>
          </cell>
        </row>
        <row r="965">
          <cell r="E965">
            <v>20202101</v>
          </cell>
          <cell r="F965" t="str">
            <v>Соединение EWO "П" 3/8" нар. резьба</v>
          </cell>
          <cell r="G965">
            <v>-0.45</v>
          </cell>
        </row>
        <row r="966">
          <cell r="E966">
            <v>20202103</v>
          </cell>
          <cell r="F966" t="str">
            <v>Соединение EWO "П" 1/4" н.резьба</v>
          </cell>
          <cell r="G966">
            <v>-0.54</v>
          </cell>
        </row>
        <row r="967">
          <cell r="E967">
            <v>20202300</v>
          </cell>
          <cell r="F967" t="str">
            <v>Хомут с винтом д/шланга 25мм</v>
          </cell>
          <cell r="G967">
            <v>-1.96</v>
          </cell>
        </row>
        <row r="968">
          <cell r="E968">
            <v>20202310</v>
          </cell>
          <cell r="F968" t="str">
            <v>Хомут с винтом д/шланга 35мм</v>
          </cell>
          <cell r="G968">
            <v>-1.17</v>
          </cell>
        </row>
        <row r="969">
          <cell r="E969">
            <v>20202900</v>
          </cell>
          <cell r="F969" t="str">
            <v>Скоба соединительная для шлангов 28-31</v>
          </cell>
          <cell r="G969">
            <v>-0.73</v>
          </cell>
        </row>
        <row r="970">
          <cell r="E970">
            <v>20203712</v>
          </cell>
          <cell r="F970" t="str">
            <v>Соединение винтовое 1/4" AG</v>
          </cell>
          <cell r="G970">
            <v>-2.57</v>
          </cell>
        </row>
        <row r="971">
          <cell r="E971">
            <v>20205112</v>
          </cell>
          <cell r="F971" t="str">
            <v>Ниппель 3/8" внутр.</v>
          </cell>
          <cell r="G971">
            <v>-1.22</v>
          </cell>
        </row>
        <row r="972">
          <cell r="E972">
            <v>20207411</v>
          </cell>
          <cell r="F972" t="str">
            <v>Винт блокировочный M5x16-8.9 T25</v>
          </cell>
          <cell r="G972">
            <v>-0.56000000000000005</v>
          </cell>
        </row>
        <row r="973">
          <cell r="E973">
            <v>20207830</v>
          </cell>
          <cell r="F973" t="str">
            <v>Винт М8х230 оцинк</v>
          </cell>
          <cell r="G973">
            <v>-3.47</v>
          </cell>
        </row>
        <row r="974">
          <cell r="E974">
            <v>20208519</v>
          </cell>
          <cell r="F974" t="str">
            <v>Штифт 8x40</v>
          </cell>
          <cell r="G974">
            <v>-0.73</v>
          </cell>
        </row>
        <row r="975">
          <cell r="E975">
            <v>20208522</v>
          </cell>
          <cell r="F975" t="str">
            <v>Splint bolt 8 H11 x 58 x 54</v>
          </cell>
          <cell r="G975">
            <v>-1</v>
          </cell>
        </row>
        <row r="976">
          <cell r="E976">
            <v>20209921</v>
          </cell>
          <cell r="F976" t="str">
            <v>Гайка с фланцем М16 оцинк.</v>
          </cell>
          <cell r="G976">
            <v>-0.82</v>
          </cell>
        </row>
        <row r="977">
          <cell r="E977">
            <v>20209971</v>
          </cell>
          <cell r="F977" t="str">
            <v>Гайка быстродеиствующего затвора М14х1,5</v>
          </cell>
          <cell r="G977">
            <v>-1.74</v>
          </cell>
        </row>
        <row r="978">
          <cell r="E978">
            <v>20209974</v>
          </cell>
          <cell r="F978" t="str">
            <v>Винт для затвора М 14</v>
          </cell>
          <cell r="G978">
            <v>-4.7</v>
          </cell>
        </row>
        <row r="979">
          <cell r="E979">
            <v>20210500</v>
          </cell>
          <cell r="F979" t="str">
            <v>Шар губчат 30 мм д/промывки шланга 25мм</v>
          </cell>
          <cell r="G979">
            <v>-0.45</v>
          </cell>
        </row>
        <row r="980">
          <cell r="E980">
            <v>20210600</v>
          </cell>
          <cell r="F980" t="str">
            <v>Шар 50мм д/промывки 35мм шланга</v>
          </cell>
          <cell r="G980">
            <v>-1.73</v>
          </cell>
        </row>
        <row r="981">
          <cell r="E981">
            <v>20210700</v>
          </cell>
          <cell r="F981" t="str">
            <v>Шар 70мм д/промывки 50мм шланга</v>
          </cell>
          <cell r="G981">
            <v>-1.53</v>
          </cell>
        </row>
        <row r="982">
          <cell r="E982">
            <v>20211000</v>
          </cell>
          <cell r="F982" t="str">
            <v>Шланг водо-воздушный 1/2" 11 м</v>
          </cell>
          <cell r="G982">
            <v>-34.67</v>
          </cell>
        </row>
        <row r="983">
          <cell r="E983">
            <v>20211003</v>
          </cell>
          <cell r="F983" t="str">
            <v>Шланг водо-воздушный 1/2" 16м</v>
          </cell>
          <cell r="G983">
            <v>-45.84</v>
          </cell>
        </row>
        <row r="984">
          <cell r="E984">
            <v>20211100</v>
          </cell>
          <cell r="F984" t="str">
            <v>Шланг водо-воздушный 1/2" 5м</v>
          </cell>
          <cell r="G984">
            <v>-20.68</v>
          </cell>
        </row>
        <row r="985">
          <cell r="E985">
            <v>20211600</v>
          </cell>
          <cell r="F985" t="str">
            <v>Шланг водо-воздушный 1/2" 11м Geka-Ewo</v>
          </cell>
          <cell r="G985">
            <v>-34.67</v>
          </cell>
        </row>
        <row r="986">
          <cell r="E986">
            <v>20212100</v>
          </cell>
          <cell r="F986" t="str">
            <v>Шланг водно-возд с муфтой Geka 3/4 40м</v>
          </cell>
          <cell r="G986">
            <v>-150.96</v>
          </cell>
        </row>
        <row r="987">
          <cell r="E987">
            <v>20212200</v>
          </cell>
          <cell r="F987" t="str">
            <v>Шланг водо-воздушный 1", 40м</v>
          </cell>
          <cell r="G987">
            <v>-237.07</v>
          </cell>
        </row>
        <row r="988">
          <cell r="E988">
            <v>20215300</v>
          </cell>
          <cell r="F988" t="str">
            <v>Шаровои кран 1/4 AG с насадкой 10мм</v>
          </cell>
          <cell r="G988">
            <v>-5.59</v>
          </cell>
        </row>
        <row r="989">
          <cell r="E989">
            <v>20215700</v>
          </cell>
          <cell r="F989" t="str">
            <v>Распылитель с GEKA соединением</v>
          </cell>
          <cell r="G989">
            <v>-3.35</v>
          </cell>
        </row>
        <row r="990">
          <cell r="E990">
            <v>20216000</v>
          </cell>
          <cell r="F990" t="str">
            <v>Манометр 0-16 бар, D63мм нижний</v>
          </cell>
          <cell r="G990">
            <v>-3.08</v>
          </cell>
        </row>
        <row r="991">
          <cell r="E991">
            <v>20216010</v>
          </cell>
          <cell r="F991" t="str">
            <v>Манометр 0-10 бар 1/4" нижний, D=63 мм</v>
          </cell>
          <cell r="G991">
            <v>-4.0199999999999996</v>
          </cell>
        </row>
        <row r="992">
          <cell r="E992">
            <v>20216110</v>
          </cell>
          <cell r="F992" t="str">
            <v>Press. gauge 0-100bar 1/4" lower D=63mm</v>
          </cell>
          <cell r="G992">
            <v>-3.82</v>
          </cell>
        </row>
        <row r="993">
          <cell r="E993">
            <v>20216802</v>
          </cell>
          <cell r="F993" t="str">
            <v>Тестер давл раств с краном 0-100 соед 25</v>
          </cell>
          <cell r="G993">
            <v>-53.67</v>
          </cell>
        </row>
        <row r="994">
          <cell r="E994">
            <v>20216810</v>
          </cell>
          <cell r="F994" t="str">
            <v>Тестер давл раств с краном 0-100 соед 35</v>
          </cell>
          <cell r="G994">
            <v>-27.6</v>
          </cell>
        </row>
        <row r="995">
          <cell r="E995">
            <v>20223100</v>
          </cell>
          <cell r="F995" t="str">
            <v>Штихлинг 5 мм</v>
          </cell>
          <cell r="G995">
            <v>-2.2799999999999998</v>
          </cell>
        </row>
        <row r="996">
          <cell r="E996">
            <v>20230000</v>
          </cell>
          <cell r="F996" t="str">
            <v>Маяк д/устроиства полов</v>
          </cell>
          <cell r="G996">
            <v>-3.29</v>
          </cell>
        </row>
        <row r="997">
          <cell r="E997">
            <v>20230100</v>
          </cell>
          <cell r="F997" t="str">
            <v>Гидроуровень</v>
          </cell>
          <cell r="G997">
            <v>-492.58</v>
          </cell>
        </row>
        <row r="998">
          <cell r="E998">
            <v>20231510</v>
          </cell>
          <cell r="F998" t="str">
            <v>Швабра без рукоятки</v>
          </cell>
          <cell r="G998">
            <v>-18.28</v>
          </cell>
        </row>
        <row r="999">
          <cell r="E999">
            <v>20231530</v>
          </cell>
          <cell r="F999" t="str">
            <v>Правило шириной 800мм</v>
          </cell>
          <cell r="G999">
            <v>-124.07</v>
          </cell>
        </row>
        <row r="1000">
          <cell r="E1000">
            <v>20250010</v>
          </cell>
          <cell r="F1000" t="str">
            <v>Машинка для натяжения хомутов V-серии</v>
          </cell>
          <cell r="G1000">
            <v>-75.62</v>
          </cell>
        </row>
        <row r="1001">
          <cell r="E1001">
            <v>20250025</v>
          </cell>
          <cell r="F1001" t="str">
            <v>Хомут машин.натяженияV206 д/шланга 25мм</v>
          </cell>
          <cell r="G1001">
            <v>-0.38</v>
          </cell>
        </row>
        <row r="1002">
          <cell r="E1002">
            <v>20250035</v>
          </cell>
          <cell r="F1002" t="str">
            <v>Хомут машин.натяженияV208 д/шланга 35мм</v>
          </cell>
          <cell r="G1002">
            <v>-0.44</v>
          </cell>
        </row>
        <row r="1003">
          <cell r="E1003">
            <v>20250050</v>
          </cell>
          <cell r="F1003" t="str">
            <v>Хомут машин.натяженияV211 д/шланга 50мм</v>
          </cell>
          <cell r="G1003">
            <v>-0.53</v>
          </cell>
        </row>
        <row r="1004">
          <cell r="E1004">
            <v>20419020</v>
          </cell>
          <cell r="F1004" t="str">
            <v>Предохранитель транс-ра 5х20 2,5А</v>
          </cell>
          <cell r="G1004">
            <v>-0.21</v>
          </cell>
        </row>
        <row r="1005">
          <cell r="E1005">
            <v>20419021</v>
          </cell>
          <cell r="F1005" t="str">
            <v>Предохранитель транс-ра 5х20 2А</v>
          </cell>
          <cell r="G1005">
            <v>-0.21</v>
          </cell>
        </row>
        <row r="1006">
          <cell r="E1006">
            <v>20419030</v>
          </cell>
          <cell r="F1006" t="str">
            <v>Предохранитель транс=ра 5х20 0,5А</v>
          </cell>
          <cell r="G1006">
            <v>-0.21</v>
          </cell>
        </row>
        <row r="1007">
          <cell r="E1007">
            <v>20419070</v>
          </cell>
          <cell r="F1007" t="str">
            <v>Предохранитель 5х30 5А</v>
          </cell>
          <cell r="G1007">
            <v>-0.6</v>
          </cell>
        </row>
        <row r="1008">
          <cell r="E1008">
            <v>20419071</v>
          </cell>
          <cell r="F1008" t="str">
            <v>Предохранитель транс-ра 5х30 0,8А</v>
          </cell>
          <cell r="G1008">
            <v>-0.36</v>
          </cell>
        </row>
        <row r="1009">
          <cell r="E1009">
            <v>20423350</v>
          </cell>
          <cell r="F1009" t="str">
            <v>Кабель эл.5х2.5 50 м с вилкой.и розеткой</v>
          </cell>
          <cell r="G1009">
            <v>-150.96</v>
          </cell>
        </row>
        <row r="1010">
          <cell r="E1010">
            <v>20423420</v>
          </cell>
          <cell r="F1010" t="str">
            <v>Кабель эл.3х2.5 25 м с вилкой.и розеткой</v>
          </cell>
          <cell r="G1010">
            <v>-51.44</v>
          </cell>
        </row>
        <row r="1011">
          <cell r="E1011">
            <v>20423700</v>
          </cell>
          <cell r="F1011" t="str">
            <v>Кабель датчика наполнения SILOMAT 50 м</v>
          </cell>
          <cell r="G1011">
            <v>-63.74</v>
          </cell>
        </row>
        <row r="1012">
          <cell r="E1012">
            <v>20423800</v>
          </cell>
          <cell r="F1012" t="str">
            <v>Кабель датчика наполнения SILOMAT 25 м</v>
          </cell>
          <cell r="G1012">
            <v>-42.49</v>
          </cell>
        </row>
        <row r="1013">
          <cell r="E1013">
            <v>20423900</v>
          </cell>
          <cell r="F1013" t="str">
            <v>Кабель эл.5х4 50 м с вилкой.и розеткой</v>
          </cell>
          <cell r="G1013">
            <v>-118.88</v>
          </cell>
        </row>
        <row r="1014">
          <cell r="E1014">
            <v>20425100</v>
          </cell>
          <cell r="F1014" t="str">
            <v>Розетка П 5х36 А</v>
          </cell>
          <cell r="G1014">
            <v>-5.76</v>
          </cell>
        </row>
        <row r="1015">
          <cell r="E1015">
            <v>20426400</v>
          </cell>
          <cell r="F1015" t="str">
            <v>Розетка кабеля датчика наполн М 3х16А</v>
          </cell>
          <cell r="G1015">
            <v>-1.99</v>
          </cell>
        </row>
        <row r="1016">
          <cell r="E1016">
            <v>20426600</v>
          </cell>
          <cell r="F1016" t="str">
            <v>Розетка М 4х16А красная</v>
          </cell>
          <cell r="G1016">
            <v>-1.61</v>
          </cell>
        </row>
        <row r="1017">
          <cell r="E1017">
            <v>20427200</v>
          </cell>
          <cell r="F1017" t="str">
            <v>Розетка Шуко 16А синяя</v>
          </cell>
          <cell r="G1017">
            <v>-0.64</v>
          </cell>
        </row>
        <row r="1018">
          <cell r="E1018">
            <v>20427210</v>
          </cell>
          <cell r="F1018" t="str">
            <v>Розетка Шуко 16А серая</v>
          </cell>
          <cell r="G1018">
            <v>-0.74</v>
          </cell>
        </row>
        <row r="1019">
          <cell r="E1019">
            <v>20427600</v>
          </cell>
          <cell r="F1019" t="str">
            <v>CEE-вилка 5 х 32А 6п красная</v>
          </cell>
          <cell r="G1019">
            <v>-3.78</v>
          </cell>
        </row>
        <row r="1020">
          <cell r="E1020">
            <v>20427900</v>
          </cell>
          <cell r="F1020" t="str">
            <v>Вилка П 4х16А 6h красная</v>
          </cell>
          <cell r="G1020">
            <v>-1.4</v>
          </cell>
        </row>
        <row r="1021">
          <cell r="E1021">
            <v>20428200</v>
          </cell>
          <cell r="F1021" t="str">
            <v>Вилка П кабеля датчика наполнения</v>
          </cell>
          <cell r="G1021">
            <v>-2.34</v>
          </cell>
        </row>
        <row r="1022">
          <cell r="E1022">
            <v>20428700</v>
          </cell>
          <cell r="F1022" t="str">
            <v>Вилка 4x16A 7h черная</v>
          </cell>
          <cell r="G1022">
            <v>-1.69</v>
          </cell>
        </row>
        <row r="1023">
          <cell r="E1023">
            <v>20428800</v>
          </cell>
          <cell r="F1023" t="str">
            <v>Вилка П 7х16А</v>
          </cell>
          <cell r="G1023">
            <v>-8.77</v>
          </cell>
        </row>
        <row r="1024">
          <cell r="E1024">
            <v>20429100</v>
          </cell>
          <cell r="F1024" t="str">
            <v>CEE-розетка 5 х 32А 6п красная</v>
          </cell>
          <cell r="G1024">
            <v>-4.21</v>
          </cell>
        </row>
        <row r="1025">
          <cell r="E1025">
            <v>20429400</v>
          </cell>
          <cell r="F1025" t="str">
            <v>Вилка М кабеля датчика наполнения</v>
          </cell>
          <cell r="G1025">
            <v>-2.5499999999999998</v>
          </cell>
        </row>
        <row r="1026">
          <cell r="E1026">
            <v>20432001</v>
          </cell>
          <cell r="F1026" t="str">
            <v>Корпус розетки  10х10А с крышкой</v>
          </cell>
          <cell r="G1026">
            <v>-9.8800000000000008</v>
          </cell>
        </row>
        <row r="1027">
          <cell r="E1027">
            <v>20432200</v>
          </cell>
          <cell r="F1027" t="str">
            <v>Клеммник М 10х10А</v>
          </cell>
          <cell r="G1027">
            <v>-5.09</v>
          </cell>
        </row>
        <row r="1028">
          <cell r="E1028">
            <v>20432300</v>
          </cell>
          <cell r="F1028" t="str">
            <v>Клеммник П 10х10А</v>
          </cell>
          <cell r="G1028">
            <v>-4.42</v>
          </cell>
        </row>
        <row r="1029">
          <cell r="E1029">
            <v>20432800</v>
          </cell>
          <cell r="F1029" t="str">
            <v>Кабель управления 10 м с регулир муфтой</v>
          </cell>
          <cell r="G1029">
            <v>-16.13</v>
          </cell>
        </row>
        <row r="1030">
          <cell r="E1030">
            <v>20444800</v>
          </cell>
          <cell r="F1030" t="str">
            <v>Амортизатор  D40x40, M8x20</v>
          </cell>
          <cell r="G1030">
            <v>-1.96</v>
          </cell>
        </row>
        <row r="1031">
          <cell r="E1031">
            <v>20446610</v>
          </cell>
          <cell r="F1031" t="str">
            <v>Пускатель DIL EM-10</v>
          </cell>
          <cell r="G1031">
            <v>-12.3</v>
          </cell>
        </row>
        <row r="1032">
          <cell r="E1032">
            <v>20447310</v>
          </cell>
          <cell r="F1032" t="str">
            <v>Пускатель DIL ER 31</v>
          </cell>
          <cell r="G1032">
            <v>-5.94</v>
          </cell>
        </row>
        <row r="1033">
          <cell r="E1033">
            <v>20447600</v>
          </cell>
          <cell r="F1033" t="str">
            <v>Реле давления FF4-4 0,22-4 3\8"М</v>
          </cell>
          <cell r="G1033">
            <v>-30.2</v>
          </cell>
        </row>
        <row r="1034">
          <cell r="E1034">
            <v>20447613</v>
          </cell>
          <cell r="F1034" t="str">
            <v>Реле давления MDR 4SU RM/6, 1/2"</v>
          </cell>
          <cell r="G1034">
            <v>-36.340000000000003</v>
          </cell>
        </row>
        <row r="1035">
          <cell r="E1035">
            <v>20448120</v>
          </cell>
          <cell r="F1035" t="str">
            <v>Реле IK 3076 двухконтактное</v>
          </cell>
          <cell r="G1035">
            <v>-31.31</v>
          </cell>
        </row>
        <row r="1036">
          <cell r="E1036">
            <v>20450410</v>
          </cell>
          <cell r="F1036" t="str">
            <v>Контакт вспомогательный 31 DIL M</v>
          </cell>
          <cell r="G1036">
            <v>-4.8099999999999996</v>
          </cell>
        </row>
        <row r="1037">
          <cell r="E1037">
            <v>20450610</v>
          </cell>
          <cell r="F1037" t="str">
            <v>Автомат защитный компрессора К2</v>
          </cell>
          <cell r="G1037">
            <v>-32.43</v>
          </cell>
        </row>
        <row r="1038">
          <cell r="E1038">
            <v>20452751</v>
          </cell>
          <cell r="F1038" t="str">
            <v>Реле последовательности фаз</v>
          </cell>
          <cell r="G1038">
            <v>-12.31</v>
          </cell>
        </row>
        <row r="1039">
          <cell r="E1039">
            <v>20454400</v>
          </cell>
          <cell r="F1039" t="str">
            <v>Переключатель напряжения 400/230 В</v>
          </cell>
          <cell r="G1039">
            <v>-32.340000000000003</v>
          </cell>
        </row>
        <row r="1040">
          <cell r="E1040">
            <v>20455200</v>
          </cell>
          <cell r="F1040" t="str">
            <v>Выключатель главный 2 положения</v>
          </cell>
          <cell r="G1040">
            <v>-23.48</v>
          </cell>
        </row>
        <row r="1041">
          <cell r="E1041">
            <v>20455203</v>
          </cell>
          <cell r="F1041" t="str">
            <v>Главный выключатель 230В/50Гц</v>
          </cell>
          <cell r="G1041">
            <v>-75.48</v>
          </cell>
        </row>
        <row r="1042">
          <cell r="E1042">
            <v>20455500</v>
          </cell>
          <cell r="F1042" t="str">
            <v>Переключатель 3-х позиционный</v>
          </cell>
          <cell r="G1042">
            <v>-16.21</v>
          </cell>
        </row>
        <row r="1043">
          <cell r="E1043">
            <v>20455600</v>
          </cell>
          <cell r="F1043" t="str">
            <v>Рукоятка переключателя 3х позиционного</v>
          </cell>
          <cell r="G1043">
            <v>-2.63</v>
          </cell>
        </row>
        <row r="1044">
          <cell r="E1044">
            <v>20456510</v>
          </cell>
          <cell r="F1044" t="str">
            <v>Микровыключатель</v>
          </cell>
          <cell r="G1044">
            <v>-10.9</v>
          </cell>
        </row>
        <row r="1045">
          <cell r="E1045">
            <v>20456916</v>
          </cell>
          <cell r="F1045" t="str">
            <v>Кабель дист.управления  на барабане 50 м</v>
          </cell>
          <cell r="G1045">
            <v>-177.32</v>
          </cell>
        </row>
        <row r="1046">
          <cell r="E1046">
            <v>20456929</v>
          </cell>
          <cell r="F1046" t="str">
            <v>Кабель дист.управления  25 м</v>
          </cell>
          <cell r="G1046">
            <v>-32.76</v>
          </cell>
        </row>
        <row r="1047">
          <cell r="E1047">
            <v>20459101</v>
          </cell>
          <cell r="F1047" t="str">
            <v>Электролампа 48В 2Вт</v>
          </cell>
          <cell r="G1047">
            <v>-0.67</v>
          </cell>
        </row>
        <row r="1048">
          <cell r="E1048">
            <v>20460800</v>
          </cell>
          <cell r="F1048" t="str">
            <v>Трансформатор 400-42/230 В 70 ВА</v>
          </cell>
          <cell r="G1048">
            <v>-19.95</v>
          </cell>
        </row>
        <row r="1049">
          <cell r="E1049">
            <v>20462010</v>
          </cell>
          <cell r="F1049" t="str">
            <v>Реле KRA-M8/21 12В</v>
          </cell>
          <cell r="G1049">
            <v>-5.17</v>
          </cell>
        </row>
        <row r="1050">
          <cell r="E1050">
            <v>20470008</v>
          </cell>
          <cell r="F1050" t="str">
            <v>Кольцо контактное уплотнительное AV3</v>
          </cell>
          <cell r="G1050">
            <v>-0.93</v>
          </cell>
        </row>
        <row r="1051">
          <cell r="E1051">
            <v>20480121</v>
          </cell>
          <cell r="F1051" t="str">
            <v>Миксер ручной 1800 Вт Варио</v>
          </cell>
          <cell r="G1051">
            <v>-141.41</v>
          </cell>
        </row>
        <row r="1052">
          <cell r="E1052">
            <v>20480300</v>
          </cell>
          <cell r="F1052" t="str">
            <v>Спираль миксера большая</v>
          </cell>
          <cell r="G1052">
            <v>-12.86</v>
          </cell>
        </row>
        <row r="1053">
          <cell r="E1053">
            <v>20545506</v>
          </cell>
          <cell r="F1053" t="str">
            <v>Подшипник наружный 2 20545506</v>
          </cell>
          <cell r="G1053">
            <v>-41.37</v>
          </cell>
        </row>
        <row r="1054">
          <cell r="E1054">
            <v>20545702</v>
          </cell>
          <cell r="F1054" t="str">
            <v>Прокладка фланца D107x40x5мм</v>
          </cell>
          <cell r="G1054">
            <v>-1.55</v>
          </cell>
        </row>
        <row r="1055">
          <cell r="E1055">
            <v>20547602</v>
          </cell>
          <cell r="F1055" t="str">
            <v>Штифт 5x36 DIN 1481</v>
          </cell>
          <cell r="G1055">
            <v>-0.5</v>
          </cell>
        </row>
        <row r="1056">
          <cell r="E1056">
            <v>20561202</v>
          </cell>
          <cell r="F1056" t="str">
            <v>Привод заслонки SILOMAT</v>
          </cell>
          <cell r="G1056">
            <v>-257.27</v>
          </cell>
        </row>
        <row r="1057">
          <cell r="E1057">
            <v>20561901</v>
          </cell>
          <cell r="F1057" t="str">
            <v>Прозрачная крышка для привода СА21D</v>
          </cell>
          <cell r="G1057">
            <v>-13.42</v>
          </cell>
        </row>
        <row r="1058">
          <cell r="E1058">
            <v>20562600</v>
          </cell>
          <cell r="F1058" t="str">
            <v>Патрон фильтра С 1112/2</v>
          </cell>
          <cell r="G1058">
            <v>-4.0199999999999996</v>
          </cell>
        </row>
        <row r="1059">
          <cell r="E1059">
            <v>20566901</v>
          </cell>
          <cell r="F1059" t="str">
            <v>Набор инструментов SILOMAT</v>
          </cell>
          <cell r="G1059">
            <v>-14.01</v>
          </cell>
        </row>
        <row r="1060">
          <cell r="E1060">
            <v>20600213</v>
          </cell>
          <cell r="F1060" t="str">
            <v>Колпак вдувной G4 комплект</v>
          </cell>
          <cell r="G1060">
            <v>-226.73</v>
          </cell>
        </row>
        <row r="1061">
          <cell r="E1061">
            <v>20601214</v>
          </cell>
          <cell r="F1061" t="str">
            <v>Стойка фильтра вдувного колпака Е1 1100</v>
          </cell>
          <cell r="G1061">
            <v>-18.45</v>
          </cell>
        </row>
        <row r="1062">
          <cell r="E1062">
            <v>20604102</v>
          </cell>
          <cell r="F1062" t="str">
            <v>Фильтр вдувного колпака Е1 D420x1100мм</v>
          </cell>
          <cell r="G1062">
            <v>-17.829999999999998</v>
          </cell>
        </row>
        <row r="1063">
          <cell r="E1063">
            <v>20604500</v>
          </cell>
          <cell r="F1063" t="str">
            <v>Бандаж возд.фильтра, с защёлкой,D205мм</v>
          </cell>
          <cell r="G1063">
            <v>-3.58</v>
          </cell>
        </row>
        <row r="1064">
          <cell r="E1064">
            <v>20606802</v>
          </cell>
          <cell r="F1064" t="str">
            <v>Гайка крепления датчика Silomat</v>
          </cell>
          <cell r="G1064">
            <v>-2.0099999999999998</v>
          </cell>
        </row>
        <row r="1065">
          <cell r="E1065">
            <v>20610301</v>
          </cell>
          <cell r="F1065" t="str">
            <v>Датчик емк уровня заполнения</v>
          </cell>
          <cell r="G1065">
            <v>-116.73</v>
          </cell>
        </row>
        <row r="1066">
          <cell r="E1066">
            <v>20653200</v>
          </cell>
          <cell r="F1066" t="str">
            <v>Шланг резиновый 25м</v>
          </cell>
          <cell r="G1066">
            <v>-329.32</v>
          </cell>
        </row>
        <row r="1067">
          <cell r="E1067">
            <v>20655000</v>
          </cell>
          <cell r="F1067" t="str">
            <v>Муфта соединительная С-52</v>
          </cell>
          <cell r="G1067">
            <v>-7.1</v>
          </cell>
        </row>
        <row r="1068">
          <cell r="E1068">
            <v>20656100</v>
          </cell>
          <cell r="F1068" t="str">
            <v>Соединение С 2" внутр</v>
          </cell>
          <cell r="G1068">
            <v>-1.93</v>
          </cell>
        </row>
        <row r="1069">
          <cell r="E1069">
            <v>20656101</v>
          </cell>
          <cell r="F1069" t="str">
            <v>Соединение С 2" внешн</v>
          </cell>
          <cell r="G1069">
            <v>-2.12</v>
          </cell>
        </row>
        <row r="1070">
          <cell r="E1070">
            <v>20656600</v>
          </cell>
          <cell r="F1070" t="str">
            <v>Соединение С 1" внутр</v>
          </cell>
          <cell r="G1070">
            <v>-2.82</v>
          </cell>
        </row>
        <row r="1071">
          <cell r="E1071">
            <v>20657000</v>
          </cell>
          <cell r="F1071" t="str">
            <v>Крышка муфты В с цепочкой</v>
          </cell>
          <cell r="G1071">
            <v>-3.37</v>
          </cell>
        </row>
        <row r="1072">
          <cell r="E1072">
            <v>20657100</v>
          </cell>
          <cell r="F1072" t="str">
            <v>Крышка муфты С с цепочкой</v>
          </cell>
          <cell r="G1072">
            <v>-2.16</v>
          </cell>
        </row>
        <row r="1073">
          <cell r="E1073">
            <v>20658200</v>
          </cell>
          <cell r="F1073" t="str">
            <v>Уплотнение соединения C-DIN</v>
          </cell>
          <cell r="G1073">
            <v>-0.56000000000000005</v>
          </cell>
        </row>
        <row r="1074">
          <cell r="E1074">
            <v>20658500</v>
          </cell>
          <cell r="F1074" t="str">
            <v>Ключ для соединения В-С</v>
          </cell>
          <cell r="G1074">
            <v>-2.58</v>
          </cell>
        </row>
        <row r="1075">
          <cell r="E1075">
            <v>20707301</v>
          </cell>
          <cell r="F1075" t="str">
            <v>Бандаж возд.фильтра, с защёлкой,D419мм</v>
          </cell>
          <cell r="G1075">
            <v>-3.58</v>
          </cell>
        </row>
        <row r="1076">
          <cell r="E1076">
            <v>20716000</v>
          </cell>
          <cell r="F1076" t="str">
            <v>Воронка загрузочная д/мешков</v>
          </cell>
          <cell r="G1076">
            <v>-150.87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>
      <selection activeCell="H30" sqref="H30"/>
    </sheetView>
  </sheetViews>
  <sheetFormatPr defaultColWidth="9.33203125" defaultRowHeight="18"/>
  <cols>
    <col min="1" max="1" width="43.83203125" style="2" customWidth="1"/>
    <col min="2" max="14" width="12.83203125" style="2" customWidth="1"/>
    <col min="15" max="23" width="11.33203125" style="2" customWidth="1"/>
    <col min="24" max="24" width="9.33203125" style="2" customWidth="1"/>
    <col min="25" max="25" width="9.33203125" style="2"/>
    <col min="26" max="26" width="15.1640625" style="2" customWidth="1"/>
    <col min="27" max="16384" width="9.33203125" style="2"/>
  </cols>
  <sheetData>
    <row r="1" spans="1:27" ht="18.95" customHeight="1">
      <c r="A1" s="1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8.95" customHeight="1">
      <c r="A2" s="1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ht="18.95" customHeight="1">
      <c r="A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ht="18.95" customHeight="1">
      <c r="A4" s="4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7" ht="18.95" customHeight="1">
      <c r="A5" s="1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 ht="18.95" customHeight="1">
      <c r="A6" s="4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7" ht="18.95" customHeight="1">
      <c r="A7" s="4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7" ht="18.95" customHeight="1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7" t="s">
        <v>34</v>
      </c>
      <c r="N8" s="127"/>
      <c r="O8" s="1"/>
      <c r="P8" s="1"/>
      <c r="Q8" s="1"/>
      <c r="R8" s="1"/>
      <c r="S8" s="1"/>
      <c r="T8" s="1"/>
      <c r="U8" s="1"/>
      <c r="V8" s="1"/>
    </row>
    <row r="9" spans="1:27" ht="35.1" customHeight="1">
      <c r="A9" s="137" t="s">
        <v>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8"/>
      <c r="P9" s="8"/>
      <c r="Q9" s="8"/>
      <c r="R9" s="8"/>
      <c r="S9" s="8"/>
      <c r="T9" s="8"/>
      <c r="U9" s="8"/>
      <c r="V9" s="8"/>
      <c r="W9" s="8"/>
    </row>
    <row r="10" spans="1:27" ht="20.100000000000001" customHeight="1">
      <c r="A10" s="133" t="s">
        <v>1</v>
      </c>
      <c r="B10" s="131" t="s">
        <v>2</v>
      </c>
      <c r="C10" s="135" t="s">
        <v>3</v>
      </c>
      <c r="D10" s="131" t="s">
        <v>4</v>
      </c>
      <c r="E10" s="128" t="s">
        <v>5</v>
      </c>
      <c r="F10" s="129"/>
      <c r="G10" s="129"/>
      <c r="H10" s="129"/>
      <c r="I10" s="130"/>
      <c r="J10" s="135" t="s">
        <v>3</v>
      </c>
      <c r="K10" s="131" t="s">
        <v>4</v>
      </c>
      <c r="L10" s="128" t="s">
        <v>5</v>
      </c>
      <c r="M10" s="129"/>
      <c r="N10" s="130"/>
      <c r="O10" s="8"/>
      <c r="P10" s="8"/>
      <c r="Q10" s="8"/>
      <c r="R10" s="8"/>
      <c r="S10" s="8"/>
      <c r="T10" s="8"/>
      <c r="U10" s="8"/>
      <c r="V10" s="8"/>
      <c r="W10" s="8"/>
    </row>
    <row r="11" spans="1:27" ht="20.100000000000001" customHeight="1">
      <c r="A11" s="134"/>
      <c r="B11" s="132"/>
      <c r="C11" s="136"/>
      <c r="D11" s="132"/>
      <c r="E11" s="11">
        <v>0.35</v>
      </c>
      <c r="F11" s="11">
        <v>0.38</v>
      </c>
      <c r="G11" s="11">
        <v>0.4</v>
      </c>
      <c r="H11" s="11">
        <v>0.43</v>
      </c>
      <c r="I11" s="12">
        <v>0.45</v>
      </c>
      <c r="J11" s="136"/>
      <c r="K11" s="132"/>
      <c r="L11" s="11">
        <v>0.5</v>
      </c>
      <c r="M11" s="11">
        <v>0.55000000000000004</v>
      </c>
      <c r="N11" s="11">
        <v>0.6</v>
      </c>
      <c r="O11" s="8"/>
      <c r="P11" s="8"/>
      <c r="Q11" s="8"/>
      <c r="R11" s="8"/>
      <c r="S11" s="8"/>
      <c r="T11" s="8"/>
      <c r="U11" s="8"/>
      <c r="V11" s="8"/>
      <c r="W11" s="8"/>
      <c r="AA11" s="7"/>
    </row>
    <row r="12" spans="1:27" ht="18.95" customHeight="1">
      <c r="A12" s="13" t="s">
        <v>6</v>
      </c>
      <c r="B12" s="13" t="s">
        <v>7</v>
      </c>
      <c r="C12" s="13">
        <v>18</v>
      </c>
      <c r="D12" s="13">
        <v>630</v>
      </c>
      <c r="E12" s="15">
        <v>71.985524018100008</v>
      </c>
      <c r="F12" s="15">
        <v>77.378954568300003</v>
      </c>
      <c r="G12" s="15">
        <v>80.140184562900032</v>
      </c>
      <c r="H12" s="15">
        <v>84.656214927899995</v>
      </c>
      <c r="I12" s="15">
        <v>87.056162493300008</v>
      </c>
      <c r="J12" s="14">
        <v>12</v>
      </c>
      <c r="K12" s="14">
        <v>420</v>
      </c>
      <c r="L12" s="15">
        <v>94.431839425000021</v>
      </c>
      <c r="M12" s="15">
        <v>103.84441050060002</v>
      </c>
      <c r="N12" s="15">
        <v>117.34088982000003</v>
      </c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7" ht="18.95" customHeight="1">
      <c r="A13" s="13" t="s">
        <v>8</v>
      </c>
      <c r="B13" s="13" t="s">
        <v>7</v>
      </c>
      <c r="C13" s="13">
        <v>24</v>
      </c>
      <c r="D13" s="13">
        <v>1152</v>
      </c>
      <c r="E13" s="15">
        <v>45.921577340100022</v>
      </c>
      <c r="F13" s="15">
        <v>48.940866212700008</v>
      </c>
      <c r="G13" s="15">
        <v>52.063378636500005</v>
      </c>
      <c r="H13" s="15">
        <v>54.992346901800005</v>
      </c>
      <c r="I13" s="15">
        <v>56.553603113699999</v>
      </c>
      <c r="J13" s="14">
        <v>16</v>
      </c>
      <c r="K13" s="14">
        <v>1152</v>
      </c>
      <c r="L13" s="15">
        <v>61.339583305000012</v>
      </c>
      <c r="M13" s="15">
        <v>65.760612583049991</v>
      </c>
      <c r="N13" s="15">
        <v>74.318426875000014</v>
      </c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7" ht="18.95" customHeight="1">
      <c r="A14" s="13" t="s">
        <v>9</v>
      </c>
      <c r="B14" s="13" t="s">
        <v>7</v>
      </c>
      <c r="C14" s="13">
        <v>12</v>
      </c>
      <c r="D14" s="13">
        <v>432</v>
      </c>
      <c r="E14" s="15">
        <v>95.894679064800002</v>
      </c>
      <c r="F14" s="15">
        <v>102.04938330510001</v>
      </c>
      <c r="G14" s="15">
        <v>105.70091642880003</v>
      </c>
      <c r="H14" s="15">
        <v>111.6620765106</v>
      </c>
      <c r="I14" s="15">
        <v>114.79749187829999</v>
      </c>
      <c r="J14" s="14">
        <v>8</v>
      </c>
      <c r="K14" s="14">
        <v>360</v>
      </c>
      <c r="L14" s="15">
        <v>124.61460819500003</v>
      </c>
      <c r="M14" s="15">
        <v>134.752274118</v>
      </c>
      <c r="N14" s="15">
        <v>150.93914374000002</v>
      </c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7" ht="18.95" customHeight="1">
      <c r="A15" s="13" t="s">
        <v>10</v>
      </c>
      <c r="B15" s="13" t="s">
        <v>7</v>
      </c>
      <c r="C15" s="13">
        <v>12</v>
      </c>
      <c r="D15" s="13">
        <v>432</v>
      </c>
      <c r="E15" s="15">
        <v>77.714431109699987</v>
      </c>
      <c r="F15" s="15">
        <v>82.707870399000001</v>
      </c>
      <c r="G15" s="15">
        <v>86.359403522700006</v>
      </c>
      <c r="H15" s="15">
        <v>90.501248514600022</v>
      </c>
      <c r="I15" s="15">
        <v>93.791499209100024</v>
      </c>
      <c r="J15" s="14">
        <v>8</v>
      </c>
      <c r="K15" s="14">
        <v>432</v>
      </c>
      <c r="L15" s="15">
        <v>101.80675736000002</v>
      </c>
      <c r="M15" s="15">
        <v>110.09360983005003</v>
      </c>
      <c r="N15" s="15">
        <v>122.32496815</v>
      </c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7" ht="18.95" customHeight="1">
      <c r="A16" s="13" t="s">
        <v>11</v>
      </c>
      <c r="B16" s="13" t="s">
        <v>7</v>
      </c>
      <c r="C16" s="13">
        <v>12</v>
      </c>
      <c r="D16" s="13">
        <v>288</v>
      </c>
      <c r="E16" s="15" t="s">
        <v>12</v>
      </c>
      <c r="F16" s="15">
        <v>118.06193668500001</v>
      </c>
      <c r="G16" s="15">
        <v>122.28119934029999</v>
      </c>
      <c r="H16" s="15">
        <v>129.18427432680002</v>
      </c>
      <c r="I16" s="15">
        <v>132.81000156270002</v>
      </c>
      <c r="J16" s="14">
        <v>8</v>
      </c>
      <c r="K16" s="14">
        <v>240</v>
      </c>
      <c r="L16" s="15">
        <v>144.15877322</v>
      </c>
      <c r="M16" s="15">
        <v>155.89185020640002</v>
      </c>
      <c r="N16" s="15">
        <v>174.61984077999998</v>
      </c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8.95" customHeight="1">
      <c r="A17" s="13" t="s">
        <v>13</v>
      </c>
      <c r="B17" s="13" t="s">
        <v>7</v>
      </c>
      <c r="C17" s="13">
        <v>12</v>
      </c>
      <c r="D17" s="13">
        <v>240</v>
      </c>
      <c r="E17" s="15" t="s">
        <v>12</v>
      </c>
      <c r="F17" s="15">
        <v>98.707520835000025</v>
      </c>
      <c r="G17" s="15">
        <v>103.63644540480001</v>
      </c>
      <c r="H17" s="15">
        <v>108.0234463308</v>
      </c>
      <c r="I17" s="15">
        <v>112.55237963970004</v>
      </c>
      <c r="J17" s="14">
        <v>8</v>
      </c>
      <c r="K17" s="14">
        <v>288</v>
      </c>
      <c r="L17" s="15">
        <v>122.17316881000001</v>
      </c>
      <c r="M17" s="15">
        <v>132.10982710695001</v>
      </c>
      <c r="N17" s="15">
        <v>147.97905660999999</v>
      </c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8.95" customHeight="1">
      <c r="A18" s="13" t="s">
        <v>14</v>
      </c>
      <c r="B18" s="13" t="s">
        <v>7</v>
      </c>
      <c r="C18" s="13">
        <v>12</v>
      </c>
      <c r="D18" s="13">
        <v>240</v>
      </c>
      <c r="E18" s="15" t="s">
        <v>12</v>
      </c>
      <c r="F18" s="15">
        <v>134.73254020380003</v>
      </c>
      <c r="G18" s="15">
        <v>139.5582412224</v>
      </c>
      <c r="H18" s="15">
        <v>147.42903700140005</v>
      </c>
      <c r="I18" s="15">
        <v>152.31925273950003</v>
      </c>
      <c r="J18" s="14">
        <v>8</v>
      </c>
      <c r="K18" s="14">
        <v>200</v>
      </c>
      <c r="L18" s="15">
        <v>165.33478115</v>
      </c>
      <c r="M18" s="15">
        <v>178.79723211735003</v>
      </c>
      <c r="N18" s="15">
        <v>200.27392924</v>
      </c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8.95" customHeight="1">
      <c r="A19" s="13" t="s">
        <v>15</v>
      </c>
      <c r="B19" s="13" t="s">
        <v>7</v>
      </c>
      <c r="C19" s="13">
        <v>8</v>
      </c>
      <c r="D19" s="13">
        <v>240</v>
      </c>
      <c r="E19" s="15" t="s">
        <v>12</v>
      </c>
      <c r="F19" s="15">
        <v>114.72007421490001</v>
      </c>
      <c r="G19" s="15">
        <v>120.21672831630002</v>
      </c>
      <c r="H19" s="15">
        <v>125.53274120310002</v>
      </c>
      <c r="I19" s="15">
        <v>130.55198638020002</v>
      </c>
      <c r="J19" s="14">
        <v>8</v>
      </c>
      <c r="K19" s="14">
        <v>240</v>
      </c>
      <c r="L19" s="15">
        <v>141.71733383500003</v>
      </c>
      <c r="M19" s="15">
        <v>153.24940319535</v>
      </c>
      <c r="N19" s="15">
        <v>171.65975365</v>
      </c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8.95" customHeight="1">
      <c r="A20" s="140" t="s">
        <v>16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8.95" customHeight="1">
      <c r="A21" s="13" t="s">
        <v>17</v>
      </c>
      <c r="B21" s="13" t="s">
        <v>7</v>
      </c>
      <c r="C21" s="16">
        <v>19.8</v>
      </c>
      <c r="D21" s="143" t="s">
        <v>18</v>
      </c>
      <c r="E21" s="143"/>
      <c r="F21" s="143"/>
      <c r="G21" s="13" t="s">
        <v>7</v>
      </c>
      <c r="H21" s="16">
        <v>2.75</v>
      </c>
      <c r="I21" s="143" t="s">
        <v>19</v>
      </c>
      <c r="J21" s="143"/>
      <c r="K21" s="143"/>
      <c r="L21" s="143"/>
      <c r="M21" s="13" t="s">
        <v>7</v>
      </c>
      <c r="N21" s="16">
        <v>3.8500000000000005</v>
      </c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8.95" customHeight="1">
      <c r="A22" s="13" t="s">
        <v>20</v>
      </c>
      <c r="B22" s="13" t="s">
        <v>7</v>
      </c>
      <c r="C22" s="16">
        <v>25.080000000000002</v>
      </c>
      <c r="D22" s="143" t="s">
        <v>21</v>
      </c>
      <c r="E22" s="143"/>
      <c r="F22" s="143"/>
      <c r="G22" s="13" t="s">
        <v>7</v>
      </c>
      <c r="H22" s="16">
        <v>4.07</v>
      </c>
      <c r="I22" s="143" t="s">
        <v>22</v>
      </c>
      <c r="J22" s="143"/>
      <c r="K22" s="143"/>
      <c r="L22" s="143"/>
      <c r="M22" s="13" t="s">
        <v>7</v>
      </c>
      <c r="N22" s="16">
        <v>7.48</v>
      </c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8.95" customHeight="1">
      <c r="A23" s="13" t="s">
        <v>23</v>
      </c>
      <c r="B23" s="13" t="s">
        <v>7</v>
      </c>
      <c r="C23" s="16">
        <v>20.02</v>
      </c>
      <c r="D23" s="143" t="s">
        <v>24</v>
      </c>
      <c r="E23" s="143"/>
      <c r="F23" s="143"/>
      <c r="G23" s="13" t="s">
        <v>7</v>
      </c>
      <c r="H23" s="16">
        <v>4.4000000000000004</v>
      </c>
      <c r="I23" s="143" t="s">
        <v>25</v>
      </c>
      <c r="J23" s="143"/>
      <c r="K23" s="143"/>
      <c r="L23" s="143"/>
      <c r="M23" s="13" t="s">
        <v>7</v>
      </c>
      <c r="N23" s="16">
        <v>4.620000000000001</v>
      </c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8.95" customHeight="1">
      <c r="A24" s="13" t="s">
        <v>26</v>
      </c>
      <c r="B24" s="13" t="s">
        <v>7</v>
      </c>
      <c r="C24" s="16">
        <v>14.52</v>
      </c>
      <c r="D24" s="143" t="s">
        <v>27</v>
      </c>
      <c r="E24" s="143"/>
      <c r="F24" s="143"/>
      <c r="G24" s="13" t="s">
        <v>7</v>
      </c>
      <c r="H24" s="16">
        <v>4.8400000000000007</v>
      </c>
      <c r="I24" s="143" t="s">
        <v>30</v>
      </c>
      <c r="J24" s="143"/>
      <c r="K24" s="143"/>
      <c r="L24" s="143"/>
      <c r="M24" s="13" t="s">
        <v>31</v>
      </c>
      <c r="N24" s="16">
        <v>9.2949999999999999</v>
      </c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8.95" customHeight="1">
      <c r="A25" s="13" t="s">
        <v>28</v>
      </c>
      <c r="B25" s="13" t="s">
        <v>7</v>
      </c>
      <c r="C25" s="16">
        <v>18.150000000000002</v>
      </c>
      <c r="D25" s="143" t="s">
        <v>29</v>
      </c>
      <c r="E25" s="143"/>
      <c r="F25" s="143"/>
      <c r="G25" s="13" t="s">
        <v>7</v>
      </c>
      <c r="H25" s="16">
        <v>8.8000000000000007</v>
      </c>
      <c r="I25" s="143" t="s">
        <v>32</v>
      </c>
      <c r="J25" s="143"/>
      <c r="K25" s="143"/>
      <c r="L25" s="143"/>
      <c r="M25" s="13" t="s">
        <v>7</v>
      </c>
      <c r="N25" s="16">
        <v>4.95</v>
      </c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8.95" customHeight="1">
      <c r="A26" s="144"/>
      <c r="B26" s="144"/>
      <c r="C26" s="144"/>
      <c r="D26" s="144"/>
      <c r="E26" s="144"/>
      <c r="F26" s="144"/>
      <c r="G26" s="144"/>
      <c r="H26" s="144"/>
      <c r="I26" s="145" t="s">
        <v>33</v>
      </c>
      <c r="J26" s="145"/>
      <c r="K26" s="145"/>
      <c r="L26" s="145"/>
      <c r="M26" s="10" t="s">
        <v>7</v>
      </c>
      <c r="N26" s="16">
        <v>4.4000000000000004</v>
      </c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8.95" customHeight="1"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</sheetData>
  <mergeCells count="23">
    <mergeCell ref="A26:H26"/>
    <mergeCell ref="I26:L26"/>
    <mergeCell ref="D23:F23"/>
    <mergeCell ref="I23:L23"/>
    <mergeCell ref="D24:F24"/>
    <mergeCell ref="I24:L24"/>
    <mergeCell ref="D25:F25"/>
    <mergeCell ref="I25:L25"/>
    <mergeCell ref="A20:N20"/>
    <mergeCell ref="D21:F21"/>
    <mergeCell ref="I21:L21"/>
    <mergeCell ref="D22:F22"/>
    <mergeCell ref="I22:L22"/>
    <mergeCell ref="M8:N8"/>
    <mergeCell ref="L10:N10"/>
    <mergeCell ref="B10:B11"/>
    <mergeCell ref="A10:A11"/>
    <mergeCell ref="D10:D11"/>
    <mergeCell ref="J10:J11"/>
    <mergeCell ref="C10:C11"/>
    <mergeCell ref="A9:N9"/>
    <mergeCell ref="K10:K11"/>
    <mergeCell ref="E10:I10"/>
  </mergeCells>
  <pageMargins left="0.43307086614173229" right="0.23622047244094491" top="0.35433070866141736" bottom="0.35433070866141736" header="0" footer="0"/>
  <pageSetup paperSize="9" scale="74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9"/>
  <sheetViews>
    <sheetView workbookViewId="0">
      <selection sqref="A1:XFD1048576"/>
    </sheetView>
  </sheetViews>
  <sheetFormatPr defaultRowHeight="12.75"/>
  <cols>
    <col min="1" max="1" width="83.33203125" style="20" customWidth="1"/>
    <col min="2" max="2" width="54.83203125" style="20" customWidth="1"/>
    <col min="3" max="3" width="18.83203125" style="21" customWidth="1"/>
    <col min="4" max="4" width="17.6640625" style="54" customWidth="1"/>
    <col min="5" max="256" width="9.33203125" style="20"/>
    <col min="257" max="257" width="83.33203125" style="20" customWidth="1"/>
    <col min="258" max="258" width="54.83203125" style="20" customWidth="1"/>
    <col min="259" max="259" width="18.83203125" style="20" customWidth="1"/>
    <col min="260" max="260" width="17.6640625" style="20" customWidth="1"/>
    <col min="261" max="512" width="9.33203125" style="20"/>
    <col min="513" max="513" width="83.33203125" style="20" customWidth="1"/>
    <col min="514" max="514" width="54.83203125" style="20" customWidth="1"/>
    <col min="515" max="515" width="18.83203125" style="20" customWidth="1"/>
    <col min="516" max="516" width="17.6640625" style="20" customWidth="1"/>
    <col min="517" max="768" width="9.33203125" style="20"/>
    <col min="769" max="769" width="83.33203125" style="20" customWidth="1"/>
    <col min="770" max="770" width="54.83203125" style="20" customWidth="1"/>
    <col min="771" max="771" width="18.83203125" style="20" customWidth="1"/>
    <col min="772" max="772" width="17.6640625" style="20" customWidth="1"/>
    <col min="773" max="1024" width="9.33203125" style="20"/>
    <col min="1025" max="1025" width="83.33203125" style="20" customWidth="1"/>
    <col min="1026" max="1026" width="54.83203125" style="20" customWidth="1"/>
    <col min="1027" max="1027" width="18.83203125" style="20" customWidth="1"/>
    <col min="1028" max="1028" width="17.6640625" style="20" customWidth="1"/>
    <col min="1029" max="1280" width="9.33203125" style="20"/>
    <col min="1281" max="1281" width="83.33203125" style="20" customWidth="1"/>
    <col min="1282" max="1282" width="54.83203125" style="20" customWidth="1"/>
    <col min="1283" max="1283" width="18.83203125" style="20" customWidth="1"/>
    <col min="1284" max="1284" width="17.6640625" style="20" customWidth="1"/>
    <col min="1285" max="1536" width="9.33203125" style="20"/>
    <col min="1537" max="1537" width="83.33203125" style="20" customWidth="1"/>
    <col min="1538" max="1538" width="54.83203125" style="20" customWidth="1"/>
    <col min="1539" max="1539" width="18.83203125" style="20" customWidth="1"/>
    <col min="1540" max="1540" width="17.6640625" style="20" customWidth="1"/>
    <col min="1541" max="1792" width="9.33203125" style="20"/>
    <col min="1793" max="1793" width="83.33203125" style="20" customWidth="1"/>
    <col min="1794" max="1794" width="54.83203125" style="20" customWidth="1"/>
    <col min="1795" max="1795" width="18.83203125" style="20" customWidth="1"/>
    <col min="1796" max="1796" width="17.6640625" style="20" customWidth="1"/>
    <col min="1797" max="2048" width="9.33203125" style="20"/>
    <col min="2049" max="2049" width="83.33203125" style="20" customWidth="1"/>
    <col min="2050" max="2050" width="54.83203125" style="20" customWidth="1"/>
    <col min="2051" max="2051" width="18.83203125" style="20" customWidth="1"/>
    <col min="2052" max="2052" width="17.6640625" style="20" customWidth="1"/>
    <col min="2053" max="2304" width="9.33203125" style="20"/>
    <col min="2305" max="2305" width="83.33203125" style="20" customWidth="1"/>
    <col min="2306" max="2306" width="54.83203125" style="20" customWidth="1"/>
    <col min="2307" max="2307" width="18.83203125" style="20" customWidth="1"/>
    <col min="2308" max="2308" width="17.6640625" style="20" customWidth="1"/>
    <col min="2309" max="2560" width="9.33203125" style="20"/>
    <col min="2561" max="2561" width="83.33203125" style="20" customWidth="1"/>
    <col min="2562" max="2562" width="54.83203125" style="20" customWidth="1"/>
    <col min="2563" max="2563" width="18.83203125" style="20" customWidth="1"/>
    <col min="2564" max="2564" width="17.6640625" style="20" customWidth="1"/>
    <col min="2565" max="2816" width="9.33203125" style="20"/>
    <col min="2817" max="2817" width="83.33203125" style="20" customWidth="1"/>
    <col min="2818" max="2818" width="54.83203125" style="20" customWidth="1"/>
    <col min="2819" max="2819" width="18.83203125" style="20" customWidth="1"/>
    <col min="2820" max="2820" width="17.6640625" style="20" customWidth="1"/>
    <col min="2821" max="3072" width="9.33203125" style="20"/>
    <col min="3073" max="3073" width="83.33203125" style="20" customWidth="1"/>
    <col min="3074" max="3074" width="54.83203125" style="20" customWidth="1"/>
    <col min="3075" max="3075" width="18.83203125" style="20" customWidth="1"/>
    <col min="3076" max="3076" width="17.6640625" style="20" customWidth="1"/>
    <col min="3077" max="3328" width="9.33203125" style="20"/>
    <col min="3329" max="3329" width="83.33203125" style="20" customWidth="1"/>
    <col min="3330" max="3330" width="54.83203125" style="20" customWidth="1"/>
    <col min="3331" max="3331" width="18.83203125" style="20" customWidth="1"/>
    <col min="3332" max="3332" width="17.6640625" style="20" customWidth="1"/>
    <col min="3333" max="3584" width="9.33203125" style="20"/>
    <col min="3585" max="3585" width="83.33203125" style="20" customWidth="1"/>
    <col min="3586" max="3586" width="54.83203125" style="20" customWidth="1"/>
    <col min="3587" max="3587" width="18.83203125" style="20" customWidth="1"/>
    <col min="3588" max="3588" width="17.6640625" style="20" customWidth="1"/>
    <col min="3589" max="3840" width="9.33203125" style="20"/>
    <col min="3841" max="3841" width="83.33203125" style="20" customWidth="1"/>
    <col min="3842" max="3842" width="54.83203125" style="20" customWidth="1"/>
    <col min="3843" max="3843" width="18.83203125" style="20" customWidth="1"/>
    <col min="3844" max="3844" width="17.6640625" style="20" customWidth="1"/>
    <col min="3845" max="4096" width="9.33203125" style="20"/>
    <col min="4097" max="4097" width="83.33203125" style="20" customWidth="1"/>
    <col min="4098" max="4098" width="54.83203125" style="20" customWidth="1"/>
    <col min="4099" max="4099" width="18.83203125" style="20" customWidth="1"/>
    <col min="4100" max="4100" width="17.6640625" style="20" customWidth="1"/>
    <col min="4101" max="4352" width="9.33203125" style="20"/>
    <col min="4353" max="4353" width="83.33203125" style="20" customWidth="1"/>
    <col min="4354" max="4354" width="54.83203125" style="20" customWidth="1"/>
    <col min="4355" max="4355" width="18.83203125" style="20" customWidth="1"/>
    <col min="4356" max="4356" width="17.6640625" style="20" customWidth="1"/>
    <col min="4357" max="4608" width="9.33203125" style="20"/>
    <col min="4609" max="4609" width="83.33203125" style="20" customWidth="1"/>
    <col min="4610" max="4610" width="54.83203125" style="20" customWidth="1"/>
    <col min="4611" max="4611" width="18.83203125" style="20" customWidth="1"/>
    <col min="4612" max="4612" width="17.6640625" style="20" customWidth="1"/>
    <col min="4613" max="4864" width="9.33203125" style="20"/>
    <col min="4865" max="4865" width="83.33203125" style="20" customWidth="1"/>
    <col min="4866" max="4866" width="54.83203125" style="20" customWidth="1"/>
    <col min="4867" max="4867" width="18.83203125" style="20" customWidth="1"/>
    <col min="4868" max="4868" width="17.6640625" style="20" customWidth="1"/>
    <col min="4869" max="5120" width="9.33203125" style="20"/>
    <col min="5121" max="5121" width="83.33203125" style="20" customWidth="1"/>
    <col min="5122" max="5122" width="54.83203125" style="20" customWidth="1"/>
    <col min="5123" max="5123" width="18.83203125" style="20" customWidth="1"/>
    <col min="5124" max="5124" width="17.6640625" style="20" customWidth="1"/>
    <col min="5125" max="5376" width="9.33203125" style="20"/>
    <col min="5377" max="5377" width="83.33203125" style="20" customWidth="1"/>
    <col min="5378" max="5378" width="54.83203125" style="20" customWidth="1"/>
    <col min="5379" max="5379" width="18.83203125" style="20" customWidth="1"/>
    <col min="5380" max="5380" width="17.6640625" style="20" customWidth="1"/>
    <col min="5381" max="5632" width="9.33203125" style="20"/>
    <col min="5633" max="5633" width="83.33203125" style="20" customWidth="1"/>
    <col min="5634" max="5634" width="54.83203125" style="20" customWidth="1"/>
    <col min="5635" max="5635" width="18.83203125" style="20" customWidth="1"/>
    <col min="5636" max="5636" width="17.6640625" style="20" customWidth="1"/>
    <col min="5637" max="5888" width="9.33203125" style="20"/>
    <col min="5889" max="5889" width="83.33203125" style="20" customWidth="1"/>
    <col min="5890" max="5890" width="54.83203125" style="20" customWidth="1"/>
    <col min="5891" max="5891" width="18.83203125" style="20" customWidth="1"/>
    <col min="5892" max="5892" width="17.6640625" style="20" customWidth="1"/>
    <col min="5893" max="6144" width="9.33203125" style="20"/>
    <col min="6145" max="6145" width="83.33203125" style="20" customWidth="1"/>
    <col min="6146" max="6146" width="54.83203125" style="20" customWidth="1"/>
    <col min="6147" max="6147" width="18.83203125" style="20" customWidth="1"/>
    <col min="6148" max="6148" width="17.6640625" style="20" customWidth="1"/>
    <col min="6149" max="6400" width="9.33203125" style="20"/>
    <col min="6401" max="6401" width="83.33203125" style="20" customWidth="1"/>
    <col min="6402" max="6402" width="54.83203125" style="20" customWidth="1"/>
    <col min="6403" max="6403" width="18.83203125" style="20" customWidth="1"/>
    <col min="6404" max="6404" width="17.6640625" style="20" customWidth="1"/>
    <col min="6405" max="6656" width="9.33203125" style="20"/>
    <col min="6657" max="6657" width="83.33203125" style="20" customWidth="1"/>
    <col min="6658" max="6658" width="54.83203125" style="20" customWidth="1"/>
    <col min="6659" max="6659" width="18.83203125" style="20" customWidth="1"/>
    <col min="6660" max="6660" width="17.6640625" style="20" customWidth="1"/>
    <col min="6661" max="6912" width="9.33203125" style="20"/>
    <col min="6913" max="6913" width="83.33203125" style="20" customWidth="1"/>
    <col min="6914" max="6914" width="54.83203125" style="20" customWidth="1"/>
    <col min="6915" max="6915" width="18.83203125" style="20" customWidth="1"/>
    <col min="6916" max="6916" width="17.6640625" style="20" customWidth="1"/>
    <col min="6917" max="7168" width="9.33203125" style="20"/>
    <col min="7169" max="7169" width="83.33203125" style="20" customWidth="1"/>
    <col min="7170" max="7170" width="54.83203125" style="20" customWidth="1"/>
    <col min="7171" max="7171" width="18.83203125" style="20" customWidth="1"/>
    <col min="7172" max="7172" width="17.6640625" style="20" customWidth="1"/>
    <col min="7173" max="7424" width="9.33203125" style="20"/>
    <col min="7425" max="7425" width="83.33203125" style="20" customWidth="1"/>
    <col min="7426" max="7426" width="54.83203125" style="20" customWidth="1"/>
    <col min="7427" max="7427" width="18.83203125" style="20" customWidth="1"/>
    <col min="7428" max="7428" width="17.6640625" style="20" customWidth="1"/>
    <col min="7429" max="7680" width="9.33203125" style="20"/>
    <col min="7681" max="7681" width="83.33203125" style="20" customWidth="1"/>
    <col min="7682" max="7682" width="54.83203125" style="20" customWidth="1"/>
    <col min="7683" max="7683" width="18.83203125" style="20" customWidth="1"/>
    <col min="7684" max="7684" width="17.6640625" style="20" customWidth="1"/>
    <col min="7685" max="7936" width="9.33203125" style="20"/>
    <col min="7937" max="7937" width="83.33203125" style="20" customWidth="1"/>
    <col min="7938" max="7938" width="54.83203125" style="20" customWidth="1"/>
    <col min="7939" max="7939" width="18.83203125" style="20" customWidth="1"/>
    <col min="7940" max="7940" width="17.6640625" style="20" customWidth="1"/>
    <col min="7941" max="8192" width="9.33203125" style="20"/>
    <col min="8193" max="8193" width="83.33203125" style="20" customWidth="1"/>
    <col min="8194" max="8194" width="54.83203125" style="20" customWidth="1"/>
    <col min="8195" max="8195" width="18.83203125" style="20" customWidth="1"/>
    <col min="8196" max="8196" width="17.6640625" style="20" customWidth="1"/>
    <col min="8197" max="8448" width="9.33203125" style="20"/>
    <col min="8449" max="8449" width="83.33203125" style="20" customWidth="1"/>
    <col min="8450" max="8450" width="54.83203125" style="20" customWidth="1"/>
    <col min="8451" max="8451" width="18.83203125" style="20" customWidth="1"/>
    <col min="8452" max="8452" width="17.6640625" style="20" customWidth="1"/>
    <col min="8453" max="8704" width="9.33203125" style="20"/>
    <col min="8705" max="8705" width="83.33203125" style="20" customWidth="1"/>
    <col min="8706" max="8706" width="54.83203125" style="20" customWidth="1"/>
    <col min="8707" max="8707" width="18.83203125" style="20" customWidth="1"/>
    <col min="8708" max="8708" width="17.6640625" style="20" customWidth="1"/>
    <col min="8709" max="8960" width="9.33203125" style="20"/>
    <col min="8961" max="8961" width="83.33203125" style="20" customWidth="1"/>
    <col min="8962" max="8962" width="54.83203125" style="20" customWidth="1"/>
    <col min="8963" max="8963" width="18.83203125" style="20" customWidth="1"/>
    <col min="8964" max="8964" width="17.6640625" style="20" customWidth="1"/>
    <col min="8965" max="9216" width="9.33203125" style="20"/>
    <col min="9217" max="9217" width="83.33203125" style="20" customWidth="1"/>
    <col min="9218" max="9218" width="54.83203125" style="20" customWidth="1"/>
    <col min="9219" max="9219" width="18.83203125" style="20" customWidth="1"/>
    <col min="9220" max="9220" width="17.6640625" style="20" customWidth="1"/>
    <col min="9221" max="9472" width="9.33203125" style="20"/>
    <col min="9473" max="9473" width="83.33203125" style="20" customWidth="1"/>
    <col min="9474" max="9474" width="54.83203125" style="20" customWidth="1"/>
    <col min="9475" max="9475" width="18.83203125" style="20" customWidth="1"/>
    <col min="9476" max="9476" width="17.6640625" style="20" customWidth="1"/>
    <col min="9477" max="9728" width="9.33203125" style="20"/>
    <col min="9729" max="9729" width="83.33203125" style="20" customWidth="1"/>
    <col min="9730" max="9730" width="54.83203125" style="20" customWidth="1"/>
    <col min="9731" max="9731" width="18.83203125" style="20" customWidth="1"/>
    <col min="9732" max="9732" width="17.6640625" style="20" customWidth="1"/>
    <col min="9733" max="9984" width="9.33203125" style="20"/>
    <col min="9985" max="9985" width="83.33203125" style="20" customWidth="1"/>
    <col min="9986" max="9986" width="54.83203125" style="20" customWidth="1"/>
    <col min="9987" max="9987" width="18.83203125" style="20" customWidth="1"/>
    <col min="9988" max="9988" width="17.6640625" style="20" customWidth="1"/>
    <col min="9989" max="10240" width="9.33203125" style="20"/>
    <col min="10241" max="10241" width="83.33203125" style="20" customWidth="1"/>
    <col min="10242" max="10242" width="54.83203125" style="20" customWidth="1"/>
    <col min="10243" max="10243" width="18.83203125" style="20" customWidth="1"/>
    <col min="10244" max="10244" width="17.6640625" style="20" customWidth="1"/>
    <col min="10245" max="10496" width="9.33203125" style="20"/>
    <col min="10497" max="10497" width="83.33203125" style="20" customWidth="1"/>
    <col min="10498" max="10498" width="54.83203125" style="20" customWidth="1"/>
    <col min="10499" max="10499" width="18.83203125" style="20" customWidth="1"/>
    <col min="10500" max="10500" width="17.6640625" style="20" customWidth="1"/>
    <col min="10501" max="10752" width="9.33203125" style="20"/>
    <col min="10753" max="10753" width="83.33203125" style="20" customWidth="1"/>
    <col min="10754" max="10754" width="54.83203125" style="20" customWidth="1"/>
    <col min="10755" max="10755" width="18.83203125" style="20" customWidth="1"/>
    <col min="10756" max="10756" width="17.6640625" style="20" customWidth="1"/>
    <col min="10757" max="11008" width="9.33203125" style="20"/>
    <col min="11009" max="11009" width="83.33203125" style="20" customWidth="1"/>
    <col min="11010" max="11010" width="54.83203125" style="20" customWidth="1"/>
    <col min="11011" max="11011" width="18.83203125" style="20" customWidth="1"/>
    <col min="11012" max="11012" width="17.6640625" style="20" customWidth="1"/>
    <col min="11013" max="11264" width="9.33203125" style="20"/>
    <col min="11265" max="11265" width="83.33203125" style="20" customWidth="1"/>
    <col min="11266" max="11266" width="54.83203125" style="20" customWidth="1"/>
    <col min="11267" max="11267" width="18.83203125" style="20" customWidth="1"/>
    <col min="11268" max="11268" width="17.6640625" style="20" customWidth="1"/>
    <col min="11269" max="11520" width="9.33203125" style="20"/>
    <col min="11521" max="11521" width="83.33203125" style="20" customWidth="1"/>
    <col min="11522" max="11522" width="54.83203125" style="20" customWidth="1"/>
    <col min="11523" max="11523" width="18.83203125" style="20" customWidth="1"/>
    <col min="11524" max="11524" width="17.6640625" style="20" customWidth="1"/>
    <col min="11525" max="11776" width="9.33203125" style="20"/>
    <col min="11777" max="11777" width="83.33203125" style="20" customWidth="1"/>
    <col min="11778" max="11778" width="54.83203125" style="20" customWidth="1"/>
    <col min="11779" max="11779" width="18.83203125" style="20" customWidth="1"/>
    <col min="11780" max="11780" width="17.6640625" style="20" customWidth="1"/>
    <col min="11781" max="12032" width="9.33203125" style="20"/>
    <col min="12033" max="12033" width="83.33203125" style="20" customWidth="1"/>
    <col min="12034" max="12034" width="54.83203125" style="20" customWidth="1"/>
    <col min="12035" max="12035" width="18.83203125" style="20" customWidth="1"/>
    <col min="12036" max="12036" width="17.6640625" style="20" customWidth="1"/>
    <col min="12037" max="12288" width="9.33203125" style="20"/>
    <col min="12289" max="12289" width="83.33203125" style="20" customWidth="1"/>
    <col min="12290" max="12290" width="54.83203125" style="20" customWidth="1"/>
    <col min="12291" max="12291" width="18.83203125" style="20" customWidth="1"/>
    <col min="12292" max="12292" width="17.6640625" style="20" customWidth="1"/>
    <col min="12293" max="12544" width="9.33203125" style="20"/>
    <col min="12545" max="12545" width="83.33203125" style="20" customWidth="1"/>
    <col min="12546" max="12546" width="54.83203125" style="20" customWidth="1"/>
    <col min="12547" max="12547" width="18.83203125" style="20" customWidth="1"/>
    <col min="12548" max="12548" width="17.6640625" style="20" customWidth="1"/>
    <col min="12549" max="12800" width="9.33203125" style="20"/>
    <col min="12801" max="12801" width="83.33203125" style="20" customWidth="1"/>
    <col min="12802" max="12802" width="54.83203125" style="20" customWidth="1"/>
    <col min="12803" max="12803" width="18.83203125" style="20" customWidth="1"/>
    <col min="12804" max="12804" width="17.6640625" style="20" customWidth="1"/>
    <col min="12805" max="13056" width="9.33203125" style="20"/>
    <col min="13057" max="13057" width="83.33203125" style="20" customWidth="1"/>
    <col min="13058" max="13058" width="54.83203125" style="20" customWidth="1"/>
    <col min="13059" max="13059" width="18.83203125" style="20" customWidth="1"/>
    <col min="13060" max="13060" width="17.6640625" style="20" customWidth="1"/>
    <col min="13061" max="13312" width="9.33203125" style="20"/>
    <col min="13313" max="13313" width="83.33203125" style="20" customWidth="1"/>
    <col min="13314" max="13314" width="54.83203125" style="20" customWidth="1"/>
    <col min="13315" max="13315" width="18.83203125" style="20" customWidth="1"/>
    <col min="13316" max="13316" width="17.6640625" style="20" customWidth="1"/>
    <col min="13317" max="13568" width="9.33203125" style="20"/>
    <col min="13569" max="13569" width="83.33203125" style="20" customWidth="1"/>
    <col min="13570" max="13570" width="54.83203125" style="20" customWidth="1"/>
    <col min="13571" max="13571" width="18.83203125" style="20" customWidth="1"/>
    <col min="13572" max="13572" width="17.6640625" style="20" customWidth="1"/>
    <col min="13573" max="13824" width="9.33203125" style="20"/>
    <col min="13825" max="13825" width="83.33203125" style="20" customWidth="1"/>
    <col min="13826" max="13826" width="54.83203125" style="20" customWidth="1"/>
    <col min="13827" max="13827" width="18.83203125" style="20" customWidth="1"/>
    <col min="13828" max="13828" width="17.6640625" style="20" customWidth="1"/>
    <col min="13829" max="14080" width="9.33203125" style="20"/>
    <col min="14081" max="14081" width="83.33203125" style="20" customWidth="1"/>
    <col min="14082" max="14082" width="54.83203125" style="20" customWidth="1"/>
    <col min="14083" max="14083" width="18.83203125" style="20" customWidth="1"/>
    <col min="14084" max="14084" width="17.6640625" style="20" customWidth="1"/>
    <col min="14085" max="14336" width="9.33203125" style="20"/>
    <col min="14337" max="14337" width="83.33203125" style="20" customWidth="1"/>
    <col min="14338" max="14338" width="54.83203125" style="20" customWidth="1"/>
    <col min="14339" max="14339" width="18.83203125" style="20" customWidth="1"/>
    <col min="14340" max="14340" width="17.6640625" style="20" customWidth="1"/>
    <col min="14341" max="14592" width="9.33203125" style="20"/>
    <col min="14593" max="14593" width="83.33203125" style="20" customWidth="1"/>
    <col min="14594" max="14594" width="54.83203125" style="20" customWidth="1"/>
    <col min="14595" max="14595" width="18.83203125" style="20" customWidth="1"/>
    <col min="14596" max="14596" width="17.6640625" style="20" customWidth="1"/>
    <col min="14597" max="14848" width="9.33203125" style="20"/>
    <col min="14849" max="14849" width="83.33203125" style="20" customWidth="1"/>
    <col min="14850" max="14850" width="54.83203125" style="20" customWidth="1"/>
    <col min="14851" max="14851" width="18.83203125" style="20" customWidth="1"/>
    <col min="14852" max="14852" width="17.6640625" style="20" customWidth="1"/>
    <col min="14853" max="15104" width="9.33203125" style="20"/>
    <col min="15105" max="15105" width="83.33203125" style="20" customWidth="1"/>
    <col min="15106" max="15106" width="54.83203125" style="20" customWidth="1"/>
    <col min="15107" max="15107" width="18.83203125" style="20" customWidth="1"/>
    <col min="15108" max="15108" width="17.6640625" style="20" customWidth="1"/>
    <col min="15109" max="15360" width="9.33203125" style="20"/>
    <col min="15361" max="15361" width="83.33203125" style="20" customWidth="1"/>
    <col min="15362" max="15362" width="54.83203125" style="20" customWidth="1"/>
    <col min="15363" max="15363" width="18.83203125" style="20" customWidth="1"/>
    <col min="15364" max="15364" width="17.6640625" style="20" customWidth="1"/>
    <col min="15365" max="15616" width="9.33203125" style="20"/>
    <col min="15617" max="15617" width="83.33203125" style="20" customWidth="1"/>
    <col min="15618" max="15618" width="54.83203125" style="20" customWidth="1"/>
    <col min="15619" max="15619" width="18.83203125" style="20" customWidth="1"/>
    <col min="15620" max="15620" width="17.6640625" style="20" customWidth="1"/>
    <col min="15621" max="15872" width="9.33203125" style="20"/>
    <col min="15873" max="15873" width="83.33203125" style="20" customWidth="1"/>
    <col min="15874" max="15874" width="54.83203125" style="20" customWidth="1"/>
    <col min="15875" max="15875" width="18.83203125" style="20" customWidth="1"/>
    <col min="15876" max="15876" width="17.6640625" style="20" customWidth="1"/>
    <col min="15877" max="16128" width="9.33203125" style="20"/>
    <col min="16129" max="16129" width="83.33203125" style="20" customWidth="1"/>
    <col min="16130" max="16130" width="54.83203125" style="20" customWidth="1"/>
    <col min="16131" max="16131" width="18.83203125" style="20" customWidth="1"/>
    <col min="16132" max="16132" width="17.6640625" style="20" customWidth="1"/>
    <col min="16133" max="16384" width="9.33203125" style="20"/>
  </cols>
  <sheetData>
    <row r="1" spans="1:4">
      <c r="A1" s="17"/>
      <c r="B1" s="17"/>
      <c r="C1" s="18"/>
      <c r="D1" s="19"/>
    </row>
    <row r="2" spans="1:4">
      <c r="A2" s="17"/>
      <c r="B2" s="17"/>
      <c r="D2" s="22"/>
    </row>
    <row r="3" spans="1:4">
      <c r="A3" s="17"/>
      <c r="B3" s="17"/>
      <c r="D3" s="22"/>
    </row>
    <row r="4" spans="1:4" ht="12.75" customHeight="1">
      <c r="A4" s="17"/>
      <c r="B4" s="17"/>
      <c r="D4" s="22"/>
    </row>
    <row r="5" spans="1:4">
      <c r="A5" s="17"/>
      <c r="B5" s="17"/>
      <c r="D5" s="22"/>
    </row>
    <row r="6" spans="1:4" ht="14.25" customHeight="1">
      <c r="A6" s="23"/>
      <c r="B6" s="17"/>
      <c r="D6" s="24"/>
    </row>
    <row r="7" spans="1:4" ht="21.75" customHeight="1">
      <c r="A7" s="25" t="s">
        <v>35</v>
      </c>
      <c r="B7" s="25"/>
      <c r="C7" s="25"/>
      <c r="D7" s="25"/>
    </row>
    <row r="8" spans="1:4" ht="12.75" customHeight="1">
      <c r="A8" s="26" t="s">
        <v>36</v>
      </c>
      <c r="B8" s="26"/>
      <c r="C8" s="26"/>
      <c r="D8" s="26"/>
    </row>
    <row r="9" spans="1:4" ht="54" customHeight="1">
      <c r="A9" s="27" t="s">
        <v>1</v>
      </c>
      <c r="B9" s="27" t="s">
        <v>37</v>
      </c>
      <c r="C9" s="27" t="s">
        <v>38</v>
      </c>
      <c r="D9" s="28" t="s">
        <v>39</v>
      </c>
    </row>
    <row r="10" spans="1:4" ht="15.75">
      <c r="A10" s="29" t="s">
        <v>40</v>
      </c>
      <c r="B10" s="30"/>
      <c r="C10" s="30"/>
      <c r="D10" s="31"/>
    </row>
    <row r="11" spans="1:4" ht="35.25">
      <c r="A11" s="32" t="s">
        <v>41</v>
      </c>
      <c r="B11" s="33" t="s">
        <v>42</v>
      </c>
      <c r="C11" s="34" t="s">
        <v>43</v>
      </c>
      <c r="D11" s="35">
        <v>195</v>
      </c>
    </row>
    <row r="12" spans="1:4" ht="16.5" customHeight="1">
      <c r="A12" s="146" t="s">
        <v>44</v>
      </c>
      <c r="B12" s="148" t="s">
        <v>42</v>
      </c>
      <c r="C12" s="34" t="s">
        <v>43</v>
      </c>
      <c r="D12" s="35">
        <v>312</v>
      </c>
    </row>
    <row r="13" spans="1:4" ht="16.5" customHeight="1">
      <c r="A13" s="150"/>
      <c r="B13" s="149"/>
      <c r="C13" s="34" t="s">
        <v>45</v>
      </c>
      <c r="D13" s="35">
        <v>165</v>
      </c>
    </row>
    <row r="14" spans="1:4" ht="16.5" customHeight="1">
      <c r="A14" s="146" t="s">
        <v>46</v>
      </c>
      <c r="B14" s="148" t="s">
        <v>42</v>
      </c>
      <c r="C14" s="34" t="s">
        <v>43</v>
      </c>
      <c r="D14" s="35">
        <v>336</v>
      </c>
    </row>
    <row r="15" spans="1:4" ht="16.5" customHeight="1">
      <c r="A15" s="146"/>
      <c r="B15" s="149"/>
      <c r="C15" s="34" t="s">
        <v>45</v>
      </c>
      <c r="D15" s="35">
        <v>175</v>
      </c>
    </row>
    <row r="16" spans="1:4" ht="36.75">
      <c r="A16" s="32" t="s">
        <v>47</v>
      </c>
      <c r="B16" s="33" t="s">
        <v>42</v>
      </c>
      <c r="C16" s="34" t="s">
        <v>43</v>
      </c>
      <c r="D16" s="35">
        <v>455</v>
      </c>
    </row>
    <row r="17" spans="1:4" ht="23.25" customHeight="1">
      <c r="A17" s="146" t="s">
        <v>48</v>
      </c>
      <c r="B17" s="148" t="s">
        <v>42</v>
      </c>
      <c r="C17" s="34" t="s">
        <v>43</v>
      </c>
      <c r="D17" s="35">
        <v>430</v>
      </c>
    </row>
    <row r="18" spans="1:4" ht="23.25" customHeight="1">
      <c r="A18" s="147"/>
      <c r="B18" s="148"/>
      <c r="C18" s="34" t="s">
        <v>45</v>
      </c>
      <c r="D18" s="35">
        <v>190</v>
      </c>
    </row>
    <row r="19" spans="1:4" ht="20.25" customHeight="1">
      <c r="A19" s="146" t="s">
        <v>49</v>
      </c>
      <c r="B19" s="148" t="s">
        <v>42</v>
      </c>
      <c r="C19" s="34" t="s">
        <v>43</v>
      </c>
      <c r="D19" s="35">
        <v>595</v>
      </c>
    </row>
    <row r="20" spans="1:4" ht="20.25" customHeight="1">
      <c r="A20" s="147"/>
      <c r="B20" s="148"/>
      <c r="C20" s="34" t="s">
        <v>45</v>
      </c>
      <c r="D20" s="35">
        <v>220</v>
      </c>
    </row>
    <row r="21" spans="1:4" ht="39">
      <c r="A21" s="32" t="s">
        <v>50</v>
      </c>
      <c r="B21" s="36" t="s">
        <v>51</v>
      </c>
      <c r="C21" s="34" t="s">
        <v>43</v>
      </c>
      <c r="D21" s="35">
        <v>720</v>
      </c>
    </row>
    <row r="22" spans="1:4" ht="16.5" customHeight="1">
      <c r="A22" s="146" t="s">
        <v>52</v>
      </c>
      <c r="B22" s="148" t="s">
        <v>42</v>
      </c>
      <c r="C22" s="34" t="s">
        <v>43</v>
      </c>
      <c r="D22" s="35">
        <v>655</v>
      </c>
    </row>
    <row r="23" spans="1:4" ht="16.5" customHeight="1">
      <c r="A23" s="147"/>
      <c r="B23" s="148"/>
      <c r="C23" s="34" t="s">
        <v>45</v>
      </c>
      <c r="D23" s="35">
        <v>235</v>
      </c>
    </row>
    <row r="24" spans="1:4" ht="16.5" customHeight="1">
      <c r="A24" s="146" t="s">
        <v>53</v>
      </c>
      <c r="B24" s="148" t="s">
        <v>51</v>
      </c>
      <c r="C24" s="34" t="s">
        <v>43</v>
      </c>
      <c r="D24" s="35">
        <v>775</v>
      </c>
    </row>
    <row r="25" spans="1:4" ht="16.5" customHeight="1">
      <c r="A25" s="170"/>
      <c r="B25" s="148"/>
      <c r="C25" s="34" t="s">
        <v>45</v>
      </c>
      <c r="D25" s="35">
        <v>270</v>
      </c>
    </row>
    <row r="26" spans="1:4" ht="50.25">
      <c r="A26" s="32" t="s">
        <v>54</v>
      </c>
      <c r="B26" s="33" t="s">
        <v>42</v>
      </c>
      <c r="C26" s="34" t="s">
        <v>55</v>
      </c>
      <c r="D26" s="35">
        <v>991</v>
      </c>
    </row>
    <row r="27" spans="1:4" ht="16.5" customHeight="1">
      <c r="A27" s="146" t="s">
        <v>56</v>
      </c>
      <c r="B27" s="148" t="s">
        <v>42</v>
      </c>
      <c r="C27" s="34" t="s">
        <v>43</v>
      </c>
      <c r="D27" s="35">
        <v>991</v>
      </c>
    </row>
    <row r="28" spans="1:4" ht="16.5" customHeight="1">
      <c r="A28" s="170"/>
      <c r="B28" s="148"/>
      <c r="C28" s="34" t="s">
        <v>45</v>
      </c>
      <c r="D28" s="35">
        <v>327</v>
      </c>
    </row>
    <row r="29" spans="1:4" ht="16.5" customHeight="1">
      <c r="A29" s="146" t="s">
        <v>57</v>
      </c>
      <c r="B29" s="148" t="s">
        <v>42</v>
      </c>
      <c r="C29" s="34" t="s">
        <v>43</v>
      </c>
      <c r="D29" s="35">
        <v>1250</v>
      </c>
    </row>
    <row r="30" spans="1:4" ht="16.5" customHeight="1">
      <c r="A30" s="150"/>
      <c r="B30" s="149"/>
      <c r="C30" s="34" t="s">
        <v>45</v>
      </c>
      <c r="D30" s="35">
        <v>350</v>
      </c>
    </row>
    <row r="31" spans="1:4" ht="35.25">
      <c r="A31" s="32" t="s">
        <v>58</v>
      </c>
      <c r="B31" s="33" t="s">
        <v>51</v>
      </c>
      <c r="C31" s="34" t="s">
        <v>43</v>
      </c>
      <c r="D31" s="35">
        <v>1700</v>
      </c>
    </row>
    <row r="32" spans="1:4" ht="33" customHeight="1">
      <c r="A32" s="152" t="s">
        <v>59</v>
      </c>
      <c r="B32" s="33" t="s">
        <v>42</v>
      </c>
      <c r="C32" s="34" t="s">
        <v>60</v>
      </c>
      <c r="D32" s="35">
        <v>1798</v>
      </c>
    </row>
    <row r="33" spans="1:4" ht="33" customHeight="1">
      <c r="A33" s="154"/>
      <c r="B33" s="33" t="s">
        <v>61</v>
      </c>
      <c r="C33" s="34" t="s">
        <v>60</v>
      </c>
      <c r="D33" s="35">
        <v>1969</v>
      </c>
    </row>
    <row r="34" spans="1:4" ht="46.5">
      <c r="A34" s="32" t="s">
        <v>62</v>
      </c>
      <c r="B34" s="33" t="s">
        <v>51</v>
      </c>
      <c r="C34" s="34" t="s">
        <v>43</v>
      </c>
      <c r="D34" s="35">
        <v>435</v>
      </c>
    </row>
    <row r="35" spans="1:4" ht="46.5">
      <c r="A35" s="32" t="s">
        <v>63</v>
      </c>
      <c r="B35" s="33" t="s">
        <v>42</v>
      </c>
      <c r="C35" s="34" t="s">
        <v>43</v>
      </c>
      <c r="D35" s="35">
        <v>265</v>
      </c>
    </row>
    <row r="36" spans="1:4" ht="15.75" customHeight="1">
      <c r="A36" s="37" t="s">
        <v>64</v>
      </c>
      <c r="B36" s="38"/>
      <c r="C36" s="38"/>
      <c r="D36" s="39"/>
    </row>
    <row r="37" spans="1:4" ht="22.5" customHeight="1">
      <c r="A37" s="146" t="s">
        <v>65</v>
      </c>
      <c r="B37" s="148" t="s">
        <v>51</v>
      </c>
      <c r="C37" s="40" t="s">
        <v>66</v>
      </c>
      <c r="D37" s="35">
        <v>3400</v>
      </c>
    </row>
    <row r="38" spans="1:4" ht="22.5" customHeight="1">
      <c r="A38" s="151"/>
      <c r="B38" s="148"/>
      <c r="C38" s="40" t="s">
        <v>67</v>
      </c>
      <c r="D38" s="35">
        <v>5995</v>
      </c>
    </row>
    <row r="39" spans="1:4" ht="28.5" customHeight="1">
      <c r="A39" s="146" t="s">
        <v>68</v>
      </c>
      <c r="B39" s="148" t="s">
        <v>51</v>
      </c>
      <c r="C39" s="34" t="s">
        <v>69</v>
      </c>
      <c r="D39" s="35">
        <v>390</v>
      </c>
    </row>
    <row r="40" spans="1:4" ht="28.5" customHeight="1">
      <c r="A40" s="146"/>
      <c r="B40" s="148"/>
      <c r="C40" s="40" t="s">
        <v>66</v>
      </c>
      <c r="D40" s="35">
        <v>1430</v>
      </c>
    </row>
    <row r="41" spans="1:4" ht="17.25" customHeight="1">
      <c r="A41" s="152" t="s">
        <v>70</v>
      </c>
      <c r="B41" s="148" t="s">
        <v>51</v>
      </c>
      <c r="C41" s="34" t="s">
        <v>71</v>
      </c>
      <c r="D41" s="41">
        <v>615</v>
      </c>
    </row>
    <row r="42" spans="1:4" ht="17.25" customHeight="1">
      <c r="A42" s="153"/>
      <c r="B42" s="169"/>
      <c r="C42" s="42" t="s">
        <v>66</v>
      </c>
      <c r="D42" s="41">
        <v>1110</v>
      </c>
    </row>
    <row r="43" spans="1:4" ht="28.5" customHeight="1">
      <c r="A43" s="32" t="s">
        <v>72</v>
      </c>
      <c r="B43" s="33" t="s">
        <v>73</v>
      </c>
      <c r="C43" s="34" t="s">
        <v>74</v>
      </c>
      <c r="D43" s="35">
        <v>5393</v>
      </c>
    </row>
    <row r="44" spans="1:4" ht="15.75">
      <c r="A44" s="37" t="s">
        <v>75</v>
      </c>
      <c r="B44" s="38"/>
      <c r="C44" s="38"/>
      <c r="D44" s="39"/>
    </row>
    <row r="45" spans="1:4" ht="24">
      <c r="A45" s="32" t="s">
        <v>76</v>
      </c>
      <c r="B45" s="33" t="s">
        <v>42</v>
      </c>
      <c r="C45" s="34" t="s">
        <v>43</v>
      </c>
      <c r="D45" s="35">
        <v>437</v>
      </c>
    </row>
    <row r="46" spans="1:4" ht="24">
      <c r="A46" s="32" t="s">
        <v>77</v>
      </c>
      <c r="B46" s="33" t="s">
        <v>42</v>
      </c>
      <c r="C46" s="34" t="s">
        <v>43</v>
      </c>
      <c r="D46" s="35">
        <v>515</v>
      </c>
    </row>
    <row r="47" spans="1:4" ht="24">
      <c r="A47" s="32" t="s">
        <v>78</v>
      </c>
      <c r="B47" s="33" t="s">
        <v>51</v>
      </c>
      <c r="C47" s="34" t="s">
        <v>43</v>
      </c>
      <c r="D47" s="35">
        <v>632</v>
      </c>
    </row>
    <row r="48" spans="1:4" ht="24">
      <c r="A48" s="32" t="s">
        <v>79</v>
      </c>
      <c r="B48" s="33" t="s">
        <v>51</v>
      </c>
      <c r="C48" s="34" t="s">
        <v>43</v>
      </c>
      <c r="D48" s="35">
        <v>632</v>
      </c>
    </row>
    <row r="49" spans="1:4" ht="24">
      <c r="A49" s="32" t="s">
        <v>80</v>
      </c>
      <c r="B49" s="33" t="s">
        <v>51</v>
      </c>
      <c r="C49" s="34" t="s">
        <v>43</v>
      </c>
      <c r="D49" s="35">
        <v>632</v>
      </c>
    </row>
    <row r="50" spans="1:4" ht="15">
      <c r="A50" s="146" t="s">
        <v>81</v>
      </c>
      <c r="B50" s="33" t="s">
        <v>51</v>
      </c>
      <c r="C50" s="166" t="s">
        <v>82</v>
      </c>
      <c r="D50" s="35">
        <v>2436</v>
      </c>
    </row>
    <row r="51" spans="1:4" ht="15">
      <c r="A51" s="146"/>
      <c r="B51" s="33" t="s">
        <v>83</v>
      </c>
      <c r="C51" s="166"/>
      <c r="D51" s="35">
        <v>2679</v>
      </c>
    </row>
    <row r="52" spans="1:4" ht="15">
      <c r="A52" s="146" t="s">
        <v>84</v>
      </c>
      <c r="B52" s="33" t="s">
        <v>51</v>
      </c>
      <c r="C52" s="166" t="s">
        <v>82</v>
      </c>
      <c r="D52" s="35">
        <v>2436</v>
      </c>
    </row>
    <row r="53" spans="1:4" ht="15">
      <c r="A53" s="146"/>
      <c r="B53" s="33" t="s">
        <v>83</v>
      </c>
      <c r="C53" s="166"/>
      <c r="D53" s="35">
        <v>2679</v>
      </c>
    </row>
    <row r="54" spans="1:4" ht="15">
      <c r="A54" s="146" t="s">
        <v>85</v>
      </c>
      <c r="B54" s="33" t="s">
        <v>51</v>
      </c>
      <c r="C54" s="166" t="s">
        <v>82</v>
      </c>
      <c r="D54" s="35">
        <v>2436</v>
      </c>
    </row>
    <row r="55" spans="1:4" ht="15">
      <c r="A55" s="146"/>
      <c r="B55" s="33" t="s">
        <v>83</v>
      </c>
      <c r="C55" s="166"/>
      <c r="D55" s="35">
        <v>2679</v>
      </c>
    </row>
    <row r="56" spans="1:4" ht="15">
      <c r="A56" s="146" t="s">
        <v>86</v>
      </c>
      <c r="B56" s="33" t="s">
        <v>51</v>
      </c>
      <c r="C56" s="166" t="s">
        <v>82</v>
      </c>
      <c r="D56" s="35">
        <v>2436</v>
      </c>
    </row>
    <row r="57" spans="1:4" ht="15">
      <c r="A57" s="146"/>
      <c r="B57" s="33" t="s">
        <v>83</v>
      </c>
      <c r="C57" s="166"/>
      <c r="D57" s="35">
        <v>2679</v>
      </c>
    </row>
    <row r="58" spans="1:4" ht="15">
      <c r="A58" s="146" t="s">
        <v>87</v>
      </c>
      <c r="B58" s="33" t="s">
        <v>51</v>
      </c>
      <c r="C58" s="166" t="s">
        <v>82</v>
      </c>
      <c r="D58" s="35">
        <v>2436</v>
      </c>
    </row>
    <row r="59" spans="1:4" ht="15">
      <c r="A59" s="146"/>
      <c r="B59" s="33" t="s">
        <v>83</v>
      </c>
      <c r="C59" s="166"/>
      <c r="D59" s="35">
        <v>2679</v>
      </c>
    </row>
    <row r="60" spans="1:4" ht="15">
      <c r="A60" s="146" t="s">
        <v>88</v>
      </c>
      <c r="B60" s="33" t="s">
        <v>51</v>
      </c>
      <c r="C60" s="166" t="s">
        <v>82</v>
      </c>
      <c r="D60" s="35">
        <v>2436</v>
      </c>
    </row>
    <row r="61" spans="1:4" ht="15">
      <c r="A61" s="146"/>
      <c r="B61" s="33" t="s">
        <v>83</v>
      </c>
      <c r="C61" s="166"/>
      <c r="D61" s="35">
        <v>2679</v>
      </c>
    </row>
    <row r="62" spans="1:4" ht="15">
      <c r="A62" s="146" t="s">
        <v>89</v>
      </c>
      <c r="B62" s="33" t="s">
        <v>51</v>
      </c>
      <c r="C62" s="166" t="s">
        <v>82</v>
      </c>
      <c r="D62" s="35">
        <v>3589</v>
      </c>
    </row>
    <row r="63" spans="1:4" ht="15">
      <c r="A63" s="146"/>
      <c r="B63" s="33" t="s">
        <v>83</v>
      </c>
      <c r="C63" s="166"/>
      <c r="D63" s="35">
        <v>3949</v>
      </c>
    </row>
    <row r="64" spans="1:4" ht="15">
      <c r="A64" s="146" t="s">
        <v>90</v>
      </c>
      <c r="B64" s="33" t="s">
        <v>51</v>
      </c>
      <c r="C64" s="166" t="s">
        <v>82</v>
      </c>
      <c r="D64" s="35">
        <v>3589</v>
      </c>
    </row>
    <row r="65" spans="1:4" ht="15">
      <c r="A65" s="146"/>
      <c r="B65" s="33" t="s">
        <v>83</v>
      </c>
      <c r="C65" s="166"/>
      <c r="D65" s="35">
        <v>3949</v>
      </c>
    </row>
    <row r="66" spans="1:4" ht="15">
      <c r="A66" s="146" t="s">
        <v>91</v>
      </c>
      <c r="B66" s="33" t="s">
        <v>51</v>
      </c>
      <c r="C66" s="166" t="s">
        <v>82</v>
      </c>
      <c r="D66" s="35">
        <v>3589</v>
      </c>
    </row>
    <row r="67" spans="1:4" ht="15">
      <c r="A67" s="146"/>
      <c r="B67" s="33" t="s">
        <v>83</v>
      </c>
      <c r="C67" s="166"/>
      <c r="D67" s="35">
        <v>3949</v>
      </c>
    </row>
    <row r="68" spans="1:4" ht="15">
      <c r="A68" s="146" t="s">
        <v>92</v>
      </c>
      <c r="B68" s="33" t="s">
        <v>51</v>
      </c>
      <c r="C68" s="166" t="s">
        <v>82</v>
      </c>
      <c r="D68" s="35">
        <v>3501</v>
      </c>
    </row>
    <row r="69" spans="1:4" ht="15">
      <c r="A69" s="146"/>
      <c r="B69" s="33" t="s">
        <v>83</v>
      </c>
      <c r="C69" s="166"/>
      <c r="D69" s="35">
        <v>3852</v>
      </c>
    </row>
    <row r="70" spans="1:4" ht="15">
      <c r="A70" s="146" t="s">
        <v>93</v>
      </c>
      <c r="B70" s="33" t="s">
        <v>51</v>
      </c>
      <c r="C70" s="166" t="s">
        <v>82</v>
      </c>
      <c r="D70" s="35">
        <v>3501</v>
      </c>
    </row>
    <row r="71" spans="1:4" ht="15">
      <c r="A71" s="146"/>
      <c r="B71" s="33" t="s">
        <v>83</v>
      </c>
      <c r="C71" s="166"/>
      <c r="D71" s="35">
        <v>3852</v>
      </c>
    </row>
    <row r="72" spans="1:4" ht="15">
      <c r="A72" s="146" t="s">
        <v>94</v>
      </c>
      <c r="B72" s="33" t="s">
        <v>51</v>
      </c>
      <c r="C72" s="166" t="s">
        <v>82</v>
      </c>
      <c r="D72" s="35">
        <v>3501</v>
      </c>
    </row>
    <row r="73" spans="1:4" ht="15">
      <c r="A73" s="146"/>
      <c r="B73" s="33" t="s">
        <v>83</v>
      </c>
      <c r="C73" s="166"/>
      <c r="D73" s="35">
        <v>3852</v>
      </c>
    </row>
    <row r="74" spans="1:4" ht="15">
      <c r="A74" s="146" t="s">
        <v>95</v>
      </c>
      <c r="B74" s="33" t="s">
        <v>51</v>
      </c>
      <c r="C74" s="166" t="s">
        <v>74</v>
      </c>
      <c r="D74" s="35">
        <v>3860</v>
      </c>
    </row>
    <row r="75" spans="1:4" ht="15">
      <c r="A75" s="146"/>
      <c r="B75" s="33" t="s">
        <v>83</v>
      </c>
      <c r="C75" s="166"/>
      <c r="D75" s="35">
        <v>4246</v>
      </c>
    </row>
    <row r="76" spans="1:4" ht="15">
      <c r="A76" s="146" t="s">
        <v>96</v>
      </c>
      <c r="B76" s="33" t="s">
        <v>51</v>
      </c>
      <c r="C76" s="166" t="s">
        <v>74</v>
      </c>
      <c r="D76" s="35">
        <v>4824</v>
      </c>
    </row>
    <row r="77" spans="1:4" ht="15">
      <c r="A77" s="146"/>
      <c r="B77" s="33" t="s">
        <v>83</v>
      </c>
      <c r="C77" s="166"/>
      <c r="D77" s="35">
        <v>5308</v>
      </c>
    </row>
    <row r="78" spans="1:4" ht="12.75" customHeight="1">
      <c r="A78" s="146" t="s">
        <v>97</v>
      </c>
      <c r="B78" s="33" t="s">
        <v>51</v>
      </c>
      <c r="C78" s="166" t="s">
        <v>74</v>
      </c>
      <c r="D78" s="35">
        <v>4142</v>
      </c>
    </row>
    <row r="79" spans="1:4" ht="15">
      <c r="A79" s="146"/>
      <c r="B79" s="33" t="s">
        <v>83</v>
      </c>
      <c r="C79" s="166"/>
      <c r="D79" s="35">
        <v>4557</v>
      </c>
    </row>
    <row r="80" spans="1:4" ht="15">
      <c r="A80" s="152" t="s">
        <v>98</v>
      </c>
      <c r="B80" s="167" t="s">
        <v>99</v>
      </c>
      <c r="C80" s="34" t="s">
        <v>74</v>
      </c>
      <c r="D80" s="35">
        <v>4232</v>
      </c>
    </row>
    <row r="81" spans="1:4" ht="15">
      <c r="A81" s="154"/>
      <c r="B81" s="168"/>
      <c r="C81" s="34" t="s">
        <v>100</v>
      </c>
      <c r="D81" s="35">
        <v>2105</v>
      </c>
    </row>
    <row r="82" spans="1:4" ht="24">
      <c r="A82" s="32" t="s">
        <v>101</v>
      </c>
      <c r="B82" s="43" t="s">
        <v>51</v>
      </c>
      <c r="C82" s="34" t="s">
        <v>74</v>
      </c>
      <c r="D82" s="35">
        <v>5535</v>
      </c>
    </row>
    <row r="83" spans="1:4" ht="15">
      <c r="A83" s="32" t="s">
        <v>102</v>
      </c>
      <c r="B83" s="33"/>
      <c r="C83" s="40" t="s">
        <v>103</v>
      </c>
      <c r="D83" s="35">
        <v>4498</v>
      </c>
    </row>
    <row r="84" spans="1:4" ht="15">
      <c r="A84" s="32" t="s">
        <v>104</v>
      </c>
      <c r="B84" s="33"/>
      <c r="C84" s="40" t="s">
        <v>103</v>
      </c>
      <c r="D84" s="35">
        <v>4414</v>
      </c>
    </row>
    <row r="85" spans="1:4" ht="15">
      <c r="A85" s="32" t="s">
        <v>105</v>
      </c>
      <c r="B85" s="33"/>
      <c r="C85" s="40" t="s">
        <v>103</v>
      </c>
      <c r="D85" s="35">
        <v>3938</v>
      </c>
    </row>
    <row r="86" spans="1:4" ht="15">
      <c r="A86" s="32" t="s">
        <v>106</v>
      </c>
      <c r="B86" s="33"/>
      <c r="C86" s="40" t="s">
        <v>103</v>
      </c>
      <c r="D86" s="35">
        <v>4139</v>
      </c>
    </row>
    <row r="87" spans="1:4" ht="15">
      <c r="A87" s="32" t="s">
        <v>107</v>
      </c>
      <c r="B87" s="33"/>
      <c r="C87" s="40" t="s">
        <v>103</v>
      </c>
      <c r="D87" s="35">
        <v>3929</v>
      </c>
    </row>
    <row r="88" spans="1:4" ht="15">
      <c r="A88" s="32" t="s">
        <v>108</v>
      </c>
      <c r="B88" s="33"/>
      <c r="C88" s="40" t="s">
        <v>103</v>
      </c>
      <c r="D88" s="35">
        <v>4423</v>
      </c>
    </row>
    <row r="89" spans="1:4" ht="15">
      <c r="A89" s="32" t="s">
        <v>109</v>
      </c>
      <c r="B89" s="33"/>
      <c r="C89" s="40" t="s">
        <v>103</v>
      </c>
      <c r="D89" s="35">
        <v>4408</v>
      </c>
    </row>
    <row r="90" spans="1:4" ht="15">
      <c r="A90" s="32" t="s">
        <v>110</v>
      </c>
      <c r="B90" s="33"/>
      <c r="C90" s="40" t="s">
        <v>103</v>
      </c>
      <c r="D90" s="35">
        <v>4589</v>
      </c>
    </row>
    <row r="91" spans="1:4" ht="15">
      <c r="A91" s="32" t="s">
        <v>111</v>
      </c>
      <c r="B91" s="33"/>
      <c r="C91" s="40" t="s">
        <v>103</v>
      </c>
      <c r="D91" s="35">
        <v>4514</v>
      </c>
    </row>
    <row r="92" spans="1:4" ht="15">
      <c r="A92" s="32" t="s">
        <v>112</v>
      </c>
      <c r="B92" s="33"/>
      <c r="C92" s="40" t="s">
        <v>103</v>
      </c>
      <c r="D92" s="35">
        <v>4853</v>
      </c>
    </row>
    <row r="93" spans="1:4" ht="15">
      <c r="A93" s="32" t="s">
        <v>113</v>
      </c>
      <c r="B93" s="33"/>
      <c r="C93" s="40" t="s">
        <v>103</v>
      </c>
      <c r="D93" s="35">
        <v>6426</v>
      </c>
    </row>
    <row r="94" spans="1:4" ht="15">
      <c r="A94" s="32" t="s">
        <v>114</v>
      </c>
      <c r="B94" s="33"/>
      <c r="C94" s="40" t="s">
        <v>103</v>
      </c>
      <c r="D94" s="35">
        <v>6122</v>
      </c>
    </row>
    <row r="95" spans="1:4" ht="15">
      <c r="A95" s="32" t="s">
        <v>115</v>
      </c>
      <c r="B95" s="33"/>
      <c r="C95" s="40" t="s">
        <v>103</v>
      </c>
      <c r="D95" s="35">
        <v>5600</v>
      </c>
    </row>
    <row r="96" spans="1:4" ht="15">
      <c r="A96" s="32" t="s">
        <v>116</v>
      </c>
      <c r="B96" s="33"/>
      <c r="C96" s="40" t="s">
        <v>103</v>
      </c>
      <c r="D96" s="35">
        <v>5619</v>
      </c>
    </row>
    <row r="97" spans="1:4" ht="15">
      <c r="A97" s="32" t="s">
        <v>117</v>
      </c>
      <c r="B97" s="33"/>
      <c r="C97" s="40" t="s">
        <v>103</v>
      </c>
      <c r="D97" s="35">
        <v>5122</v>
      </c>
    </row>
    <row r="98" spans="1:4" ht="15">
      <c r="A98" s="32" t="s">
        <v>118</v>
      </c>
      <c r="B98" s="33"/>
      <c r="C98" s="40" t="s">
        <v>103</v>
      </c>
      <c r="D98" s="35">
        <v>6149</v>
      </c>
    </row>
    <row r="99" spans="1:4" ht="15">
      <c r="A99" s="32" t="s">
        <v>119</v>
      </c>
      <c r="B99" s="33"/>
      <c r="C99" s="40" t="s">
        <v>103</v>
      </c>
      <c r="D99" s="35">
        <v>6531</v>
      </c>
    </row>
    <row r="100" spans="1:4" ht="15">
      <c r="A100" s="32" t="s">
        <v>120</v>
      </c>
      <c r="B100" s="33"/>
      <c r="C100" s="40" t="s">
        <v>103</v>
      </c>
      <c r="D100" s="35">
        <v>8206</v>
      </c>
    </row>
    <row r="101" spans="1:4" ht="15">
      <c r="A101" s="32" t="s">
        <v>121</v>
      </c>
      <c r="B101" s="33"/>
      <c r="C101" s="40" t="s">
        <v>103</v>
      </c>
      <c r="D101" s="35">
        <v>7509</v>
      </c>
    </row>
    <row r="102" spans="1:4" ht="15">
      <c r="A102" s="32" t="s">
        <v>122</v>
      </c>
      <c r="B102" s="33"/>
      <c r="C102" s="40" t="s">
        <v>103</v>
      </c>
      <c r="D102" s="35">
        <v>476</v>
      </c>
    </row>
    <row r="103" spans="1:4" ht="15">
      <c r="A103" s="32" t="s">
        <v>123</v>
      </c>
      <c r="B103" s="33"/>
      <c r="C103" s="40" t="s">
        <v>103</v>
      </c>
      <c r="D103" s="35">
        <v>1902</v>
      </c>
    </row>
    <row r="104" spans="1:4" ht="15">
      <c r="A104" s="32" t="s">
        <v>124</v>
      </c>
      <c r="B104" s="33"/>
      <c r="C104" s="34" t="s">
        <v>125</v>
      </c>
      <c r="D104" s="35">
        <v>2691</v>
      </c>
    </row>
    <row r="105" spans="1:4" ht="15">
      <c r="A105" s="32" t="s">
        <v>126</v>
      </c>
      <c r="B105" s="33"/>
      <c r="C105" s="34" t="s">
        <v>127</v>
      </c>
      <c r="D105" s="35">
        <v>3099</v>
      </c>
    </row>
    <row r="106" spans="1:4" ht="15">
      <c r="A106" s="32" t="s">
        <v>128</v>
      </c>
      <c r="B106" s="33"/>
      <c r="C106" s="34" t="s">
        <v>129</v>
      </c>
      <c r="D106" s="35">
        <v>86</v>
      </c>
    </row>
    <row r="107" spans="1:4" ht="15">
      <c r="A107" s="32" t="s">
        <v>130</v>
      </c>
      <c r="B107" s="33"/>
      <c r="C107" s="34" t="s">
        <v>129</v>
      </c>
      <c r="D107" s="35">
        <v>179</v>
      </c>
    </row>
    <row r="108" spans="1:4" ht="15">
      <c r="A108" s="32" t="s">
        <v>131</v>
      </c>
      <c r="B108" s="33"/>
      <c r="C108" s="34" t="s">
        <v>129</v>
      </c>
      <c r="D108" s="35">
        <v>156</v>
      </c>
    </row>
    <row r="109" spans="1:4" ht="27.75">
      <c r="A109" s="32" t="s">
        <v>132</v>
      </c>
      <c r="B109" s="33"/>
      <c r="C109" s="34" t="s">
        <v>129</v>
      </c>
      <c r="D109" s="35">
        <v>1092</v>
      </c>
    </row>
    <row r="110" spans="1:4" ht="30">
      <c r="A110" s="32" t="s">
        <v>133</v>
      </c>
      <c r="B110" s="33"/>
      <c r="C110" s="34" t="s">
        <v>129</v>
      </c>
      <c r="D110" s="35">
        <v>1092</v>
      </c>
    </row>
    <row r="111" spans="1:4" ht="15.75">
      <c r="A111" s="44" t="s">
        <v>134</v>
      </c>
      <c r="B111" s="38"/>
      <c r="C111" s="38"/>
      <c r="D111" s="39"/>
    </row>
    <row r="112" spans="1:4" ht="15.75">
      <c r="A112" s="37" t="s">
        <v>135</v>
      </c>
      <c r="B112" s="38"/>
      <c r="C112" s="38"/>
      <c r="D112" s="39"/>
    </row>
    <row r="113" spans="1:4" ht="46.5">
      <c r="A113" s="32" t="s">
        <v>136</v>
      </c>
      <c r="B113" s="33" t="s">
        <v>137</v>
      </c>
      <c r="C113" s="34" t="s">
        <v>43</v>
      </c>
      <c r="D113" s="35">
        <v>1269</v>
      </c>
    </row>
    <row r="114" spans="1:4" ht="46.5">
      <c r="A114" s="32" t="s">
        <v>138</v>
      </c>
      <c r="B114" s="33" t="s">
        <v>137</v>
      </c>
      <c r="C114" s="34" t="s">
        <v>43</v>
      </c>
      <c r="D114" s="35">
        <v>1190</v>
      </c>
    </row>
    <row r="115" spans="1:4" ht="35.25">
      <c r="A115" s="32" t="s">
        <v>139</v>
      </c>
      <c r="B115" s="33" t="s">
        <v>42</v>
      </c>
      <c r="C115" s="34" t="s">
        <v>60</v>
      </c>
      <c r="D115" s="35">
        <v>509</v>
      </c>
    </row>
    <row r="116" spans="1:4" ht="39">
      <c r="A116" s="32" t="s">
        <v>140</v>
      </c>
      <c r="B116" s="33" t="s">
        <v>42</v>
      </c>
      <c r="C116" s="34" t="s">
        <v>43</v>
      </c>
      <c r="D116" s="35">
        <v>487</v>
      </c>
    </row>
    <row r="117" spans="1:4" ht="35.25">
      <c r="A117" s="32" t="s">
        <v>141</v>
      </c>
      <c r="B117" s="33" t="s">
        <v>42</v>
      </c>
      <c r="C117" s="34" t="s">
        <v>43</v>
      </c>
      <c r="D117" s="35">
        <v>370</v>
      </c>
    </row>
    <row r="118" spans="1:4" ht="48.75">
      <c r="A118" s="32" t="s">
        <v>142</v>
      </c>
      <c r="B118" s="33" t="s">
        <v>42</v>
      </c>
      <c r="C118" s="34" t="s">
        <v>43</v>
      </c>
      <c r="D118" s="35">
        <v>307</v>
      </c>
    </row>
    <row r="119" spans="1:4" ht="48.75">
      <c r="A119" s="32" t="s">
        <v>143</v>
      </c>
      <c r="B119" s="33" t="s">
        <v>42</v>
      </c>
      <c r="C119" s="34" t="s">
        <v>43</v>
      </c>
      <c r="D119" s="35">
        <v>274</v>
      </c>
    </row>
    <row r="120" spans="1:4" ht="51.75">
      <c r="A120" s="32" t="s">
        <v>144</v>
      </c>
      <c r="B120" s="33" t="s">
        <v>42</v>
      </c>
      <c r="C120" s="34" t="s">
        <v>43</v>
      </c>
      <c r="D120" s="35">
        <v>385</v>
      </c>
    </row>
    <row r="121" spans="1:4" ht="36" customHeight="1">
      <c r="A121" s="32" t="s">
        <v>145</v>
      </c>
      <c r="B121" s="33" t="s">
        <v>42</v>
      </c>
      <c r="C121" s="34" t="s">
        <v>43</v>
      </c>
      <c r="D121" s="35">
        <v>1067</v>
      </c>
    </row>
    <row r="122" spans="1:4" ht="36.75">
      <c r="A122" s="32" t="s">
        <v>146</v>
      </c>
      <c r="B122" s="33" t="s">
        <v>42</v>
      </c>
      <c r="C122" s="34" t="s">
        <v>147</v>
      </c>
      <c r="D122" s="35">
        <v>373</v>
      </c>
    </row>
    <row r="123" spans="1:4" ht="35.25">
      <c r="A123" s="32" t="s">
        <v>148</v>
      </c>
      <c r="B123" s="33" t="s">
        <v>51</v>
      </c>
      <c r="C123" s="34" t="s">
        <v>55</v>
      </c>
      <c r="D123" s="35">
        <v>343</v>
      </c>
    </row>
    <row r="124" spans="1:4" ht="35.25">
      <c r="A124" s="32" t="s">
        <v>149</v>
      </c>
      <c r="B124" s="33" t="s">
        <v>51</v>
      </c>
      <c r="C124" s="34" t="s">
        <v>60</v>
      </c>
      <c r="D124" s="35">
        <v>551</v>
      </c>
    </row>
    <row r="125" spans="1:4" ht="46.5">
      <c r="A125" s="32" t="s">
        <v>150</v>
      </c>
      <c r="B125" s="33" t="s">
        <v>51</v>
      </c>
      <c r="C125" s="34" t="s">
        <v>43</v>
      </c>
      <c r="D125" s="35">
        <v>688</v>
      </c>
    </row>
    <row r="126" spans="1:4" ht="15.75">
      <c r="A126" s="37" t="s">
        <v>151</v>
      </c>
      <c r="B126" s="38"/>
      <c r="C126" s="38"/>
      <c r="D126" s="39"/>
    </row>
    <row r="127" spans="1:4" ht="46.5">
      <c r="A127" s="32" t="s">
        <v>152</v>
      </c>
      <c r="B127" s="33" t="s">
        <v>42</v>
      </c>
      <c r="C127" s="34" t="s">
        <v>43</v>
      </c>
      <c r="D127" s="35">
        <v>1196</v>
      </c>
    </row>
    <row r="128" spans="1:4" ht="46.5">
      <c r="A128" s="32" t="s">
        <v>153</v>
      </c>
      <c r="B128" s="33" t="s">
        <v>42</v>
      </c>
      <c r="C128" s="34" t="s">
        <v>43</v>
      </c>
      <c r="D128" s="35">
        <v>305</v>
      </c>
    </row>
    <row r="129" spans="1:4" ht="51.75">
      <c r="A129" s="32" t="s">
        <v>154</v>
      </c>
      <c r="B129" s="33" t="s">
        <v>42</v>
      </c>
      <c r="C129" s="34" t="s">
        <v>43</v>
      </c>
      <c r="D129" s="35">
        <v>672</v>
      </c>
    </row>
    <row r="130" spans="1:4" ht="54" customHeight="1">
      <c r="A130" s="32" t="s">
        <v>155</v>
      </c>
      <c r="B130" s="33" t="s">
        <v>42</v>
      </c>
      <c r="C130" s="34" t="s">
        <v>43</v>
      </c>
      <c r="D130" s="35">
        <v>856</v>
      </c>
    </row>
    <row r="131" spans="1:4" ht="51.75">
      <c r="A131" s="32" t="s">
        <v>156</v>
      </c>
      <c r="B131" s="33" t="s">
        <v>157</v>
      </c>
      <c r="C131" s="34" t="s">
        <v>158</v>
      </c>
      <c r="D131" s="35">
        <v>336</v>
      </c>
    </row>
    <row r="132" spans="1:4" ht="15.75">
      <c r="A132" s="37" t="s">
        <v>159</v>
      </c>
      <c r="B132" s="38"/>
      <c r="C132" s="38"/>
      <c r="D132" s="39"/>
    </row>
    <row r="133" spans="1:4" ht="15">
      <c r="A133" s="164" t="s">
        <v>160</v>
      </c>
      <c r="B133" s="33" t="s">
        <v>161</v>
      </c>
      <c r="C133" s="34" t="s">
        <v>43</v>
      </c>
      <c r="D133" s="35">
        <v>868</v>
      </c>
    </row>
    <row r="134" spans="1:4" ht="15">
      <c r="A134" s="164"/>
      <c r="B134" s="33" t="s">
        <v>162</v>
      </c>
      <c r="C134" s="34" t="s">
        <v>43</v>
      </c>
      <c r="D134" s="35">
        <v>1040</v>
      </c>
    </row>
    <row r="135" spans="1:4" ht="15">
      <c r="A135" s="164"/>
      <c r="B135" s="33" t="s">
        <v>163</v>
      </c>
      <c r="C135" s="34" t="s">
        <v>43</v>
      </c>
      <c r="D135" s="35">
        <v>1040</v>
      </c>
    </row>
    <row r="136" spans="1:4" ht="15">
      <c r="A136" s="164"/>
      <c r="B136" s="33" t="s">
        <v>164</v>
      </c>
      <c r="C136" s="34" t="s">
        <v>43</v>
      </c>
      <c r="D136" s="35">
        <v>1040</v>
      </c>
    </row>
    <row r="137" spans="1:4" ht="15">
      <c r="A137" s="164"/>
      <c r="B137" s="33" t="s">
        <v>165</v>
      </c>
      <c r="C137" s="34" t="s">
        <v>43</v>
      </c>
      <c r="D137" s="35">
        <v>1040</v>
      </c>
    </row>
    <row r="138" spans="1:4" ht="15">
      <c r="A138" s="164"/>
      <c r="B138" s="33" t="s">
        <v>166</v>
      </c>
      <c r="C138" s="34" t="s">
        <v>43</v>
      </c>
      <c r="D138" s="35">
        <v>1040</v>
      </c>
    </row>
    <row r="139" spans="1:4" ht="15">
      <c r="A139" s="164" t="s">
        <v>167</v>
      </c>
      <c r="B139" s="45" t="s">
        <v>168</v>
      </c>
      <c r="C139" s="34" t="s">
        <v>43</v>
      </c>
      <c r="D139" s="35">
        <v>1193</v>
      </c>
    </row>
    <row r="140" spans="1:4" ht="15">
      <c r="A140" s="164"/>
      <c r="B140" s="45" t="s">
        <v>169</v>
      </c>
      <c r="C140" s="34" t="s">
        <v>43</v>
      </c>
      <c r="D140" s="35">
        <v>1193</v>
      </c>
    </row>
    <row r="141" spans="1:4" ht="15">
      <c r="A141" s="164"/>
      <c r="B141" s="45" t="s">
        <v>162</v>
      </c>
      <c r="C141" s="34" t="s">
        <v>43</v>
      </c>
      <c r="D141" s="35">
        <v>1193</v>
      </c>
    </row>
    <row r="142" spans="1:4" ht="15">
      <c r="A142" s="164"/>
      <c r="B142" s="45" t="s">
        <v>170</v>
      </c>
      <c r="C142" s="34" t="s">
        <v>43</v>
      </c>
      <c r="D142" s="35">
        <v>1193</v>
      </c>
    </row>
    <row r="143" spans="1:4" ht="15">
      <c r="A143" s="164"/>
      <c r="B143" s="45" t="s">
        <v>164</v>
      </c>
      <c r="C143" s="34" t="s">
        <v>43</v>
      </c>
      <c r="D143" s="35">
        <v>1178</v>
      </c>
    </row>
    <row r="144" spans="1:4" ht="15">
      <c r="A144" s="164"/>
      <c r="B144" s="45" t="s">
        <v>171</v>
      </c>
      <c r="C144" s="34" t="s">
        <v>43</v>
      </c>
      <c r="D144" s="35">
        <v>1120</v>
      </c>
    </row>
    <row r="145" spans="1:4" ht="15">
      <c r="A145" s="164"/>
      <c r="B145" s="45" t="s">
        <v>172</v>
      </c>
      <c r="C145" s="34" t="s">
        <v>43</v>
      </c>
      <c r="D145" s="35">
        <v>1120</v>
      </c>
    </row>
    <row r="146" spans="1:4" ht="15">
      <c r="A146" s="164"/>
      <c r="B146" s="45" t="s">
        <v>173</v>
      </c>
      <c r="C146" s="34" t="s">
        <v>43</v>
      </c>
      <c r="D146" s="35">
        <v>1120</v>
      </c>
    </row>
    <row r="147" spans="1:4" ht="15">
      <c r="A147" s="164"/>
      <c r="B147" s="45" t="s">
        <v>174</v>
      </c>
      <c r="C147" s="34" t="s">
        <v>43</v>
      </c>
      <c r="D147" s="35">
        <v>1193</v>
      </c>
    </row>
    <row r="148" spans="1:4" ht="15">
      <c r="A148" s="164"/>
      <c r="B148" s="45" t="s">
        <v>161</v>
      </c>
      <c r="C148" s="34" t="s">
        <v>43</v>
      </c>
      <c r="D148" s="35">
        <v>1413</v>
      </c>
    </row>
    <row r="149" spans="1:4" ht="15">
      <c r="A149" s="164"/>
      <c r="B149" s="45" t="s">
        <v>163</v>
      </c>
      <c r="C149" s="34" t="s">
        <v>43</v>
      </c>
      <c r="D149" s="35">
        <v>1332</v>
      </c>
    </row>
    <row r="150" spans="1:4" ht="15">
      <c r="A150" s="164"/>
      <c r="B150" s="45" t="s">
        <v>165</v>
      </c>
      <c r="C150" s="34" t="s">
        <v>43</v>
      </c>
      <c r="D150" s="35">
        <v>1332</v>
      </c>
    </row>
    <row r="151" spans="1:4" ht="15">
      <c r="A151" s="164"/>
      <c r="B151" s="45" t="s">
        <v>175</v>
      </c>
      <c r="C151" s="34" t="s">
        <v>43</v>
      </c>
      <c r="D151" s="35">
        <v>1332</v>
      </c>
    </row>
    <row r="152" spans="1:4" ht="15">
      <c r="A152" s="164"/>
      <c r="B152" s="45" t="s">
        <v>176</v>
      </c>
      <c r="C152" s="34" t="s">
        <v>43</v>
      </c>
      <c r="D152" s="35">
        <v>1332</v>
      </c>
    </row>
    <row r="153" spans="1:4" ht="15">
      <c r="A153" s="164"/>
      <c r="B153" s="45" t="s">
        <v>177</v>
      </c>
      <c r="C153" s="34" t="s">
        <v>43</v>
      </c>
      <c r="D153" s="35">
        <v>1332</v>
      </c>
    </row>
    <row r="154" spans="1:4" ht="15">
      <c r="A154" s="164"/>
      <c r="B154" s="45" t="s">
        <v>178</v>
      </c>
      <c r="C154" s="34" t="s">
        <v>43</v>
      </c>
      <c r="D154" s="35">
        <v>1332</v>
      </c>
    </row>
    <row r="155" spans="1:4" ht="15">
      <c r="A155" s="164"/>
      <c r="B155" s="45" t="s">
        <v>179</v>
      </c>
      <c r="C155" s="34" t="s">
        <v>43</v>
      </c>
      <c r="D155" s="35">
        <v>1332</v>
      </c>
    </row>
    <row r="156" spans="1:4" ht="15">
      <c r="A156" s="164"/>
      <c r="B156" s="45" t="s">
        <v>180</v>
      </c>
      <c r="C156" s="34" t="s">
        <v>43</v>
      </c>
      <c r="D156" s="35">
        <v>1332</v>
      </c>
    </row>
    <row r="157" spans="1:4" ht="15">
      <c r="A157" s="164"/>
      <c r="B157" s="45" t="s">
        <v>181</v>
      </c>
      <c r="C157" s="34" t="s">
        <v>43</v>
      </c>
      <c r="D157" s="35">
        <v>1332</v>
      </c>
    </row>
    <row r="158" spans="1:4" ht="15">
      <c r="A158" s="164"/>
      <c r="B158" s="45" t="s">
        <v>182</v>
      </c>
      <c r="C158" s="34" t="s">
        <v>43</v>
      </c>
      <c r="D158" s="35">
        <v>1332</v>
      </c>
    </row>
    <row r="159" spans="1:4" ht="15">
      <c r="A159" s="164"/>
      <c r="B159" s="45" t="s">
        <v>183</v>
      </c>
      <c r="C159" s="34" t="s">
        <v>43</v>
      </c>
      <c r="D159" s="35">
        <v>2028</v>
      </c>
    </row>
    <row r="160" spans="1:4" ht="15">
      <c r="A160" s="164"/>
      <c r="B160" s="45" t="s">
        <v>184</v>
      </c>
      <c r="C160" s="34" t="s">
        <v>43</v>
      </c>
      <c r="D160" s="35">
        <v>1920</v>
      </c>
    </row>
    <row r="161" spans="1:4" ht="15">
      <c r="A161" s="164"/>
      <c r="B161" s="45" t="s">
        <v>185</v>
      </c>
      <c r="C161" s="34" t="s">
        <v>43</v>
      </c>
      <c r="D161" s="35">
        <v>2028</v>
      </c>
    </row>
    <row r="162" spans="1:4" ht="15">
      <c r="A162" s="164"/>
      <c r="B162" s="45" t="s">
        <v>186</v>
      </c>
      <c r="C162" s="34" t="s">
        <v>43</v>
      </c>
      <c r="D162" s="35">
        <v>2311</v>
      </c>
    </row>
    <row r="163" spans="1:4" ht="15">
      <c r="A163" s="164"/>
      <c r="B163" s="45" t="s">
        <v>187</v>
      </c>
      <c r="C163" s="34" t="s">
        <v>43</v>
      </c>
      <c r="D163" s="35">
        <v>2311</v>
      </c>
    </row>
    <row r="164" spans="1:4" ht="15">
      <c r="A164" s="164"/>
      <c r="B164" s="45" t="s">
        <v>188</v>
      </c>
      <c r="C164" s="34" t="s">
        <v>43</v>
      </c>
      <c r="D164" s="35">
        <v>4443</v>
      </c>
    </row>
    <row r="165" spans="1:4" ht="15">
      <c r="A165" s="164" t="s">
        <v>189</v>
      </c>
      <c r="B165" s="33" t="s">
        <v>168</v>
      </c>
      <c r="C165" s="34" t="s">
        <v>190</v>
      </c>
      <c r="D165" s="35">
        <v>356.2</v>
      </c>
    </row>
    <row r="166" spans="1:4" ht="15">
      <c r="A166" s="164"/>
      <c r="B166" s="33" t="s">
        <v>161</v>
      </c>
      <c r="C166" s="34" t="s">
        <v>190</v>
      </c>
      <c r="D166" s="35">
        <v>356.2</v>
      </c>
    </row>
    <row r="167" spans="1:4" ht="15">
      <c r="A167" s="164"/>
      <c r="B167" s="33" t="s">
        <v>169</v>
      </c>
      <c r="C167" s="34" t="s">
        <v>190</v>
      </c>
      <c r="D167" s="35">
        <v>356.2</v>
      </c>
    </row>
    <row r="168" spans="1:4" ht="15">
      <c r="A168" s="164"/>
      <c r="B168" s="33" t="s">
        <v>162</v>
      </c>
      <c r="C168" s="34" t="s">
        <v>190</v>
      </c>
      <c r="D168" s="35">
        <v>356.2</v>
      </c>
    </row>
    <row r="169" spans="1:4" ht="15">
      <c r="A169" s="164"/>
      <c r="B169" s="33" t="s">
        <v>170</v>
      </c>
      <c r="C169" s="34" t="s">
        <v>190</v>
      </c>
      <c r="D169" s="35">
        <v>356.2</v>
      </c>
    </row>
    <row r="170" spans="1:4" ht="15">
      <c r="A170" s="164"/>
      <c r="B170" s="33" t="s">
        <v>164</v>
      </c>
      <c r="C170" s="34" t="s">
        <v>190</v>
      </c>
      <c r="D170" s="35">
        <v>356.2</v>
      </c>
    </row>
    <row r="171" spans="1:4" ht="15">
      <c r="A171" s="164"/>
      <c r="B171" s="33" t="s">
        <v>174</v>
      </c>
      <c r="C171" s="34" t="s">
        <v>190</v>
      </c>
      <c r="D171" s="35">
        <v>356.2</v>
      </c>
    </row>
    <row r="172" spans="1:4" ht="15">
      <c r="A172" s="164"/>
      <c r="B172" s="33" t="s">
        <v>163</v>
      </c>
      <c r="C172" s="34" t="s">
        <v>190</v>
      </c>
      <c r="D172" s="35">
        <v>406.90000000000003</v>
      </c>
    </row>
    <row r="173" spans="1:4" ht="15">
      <c r="A173" s="164"/>
      <c r="B173" s="33" t="s">
        <v>165</v>
      </c>
      <c r="C173" s="34" t="s">
        <v>190</v>
      </c>
      <c r="D173" s="35">
        <v>406.90000000000003</v>
      </c>
    </row>
    <row r="174" spans="1:4" ht="15">
      <c r="A174" s="164"/>
      <c r="B174" s="33" t="s">
        <v>168</v>
      </c>
      <c r="C174" s="34" t="s">
        <v>191</v>
      </c>
      <c r="D174" s="35">
        <v>180</v>
      </c>
    </row>
    <row r="175" spans="1:4" ht="15">
      <c r="A175" s="164"/>
      <c r="B175" s="33" t="s">
        <v>161</v>
      </c>
      <c r="C175" s="34" t="s">
        <v>191</v>
      </c>
      <c r="D175" s="35">
        <v>180</v>
      </c>
    </row>
    <row r="176" spans="1:4" ht="15">
      <c r="A176" s="164"/>
      <c r="B176" s="33" t="s">
        <v>169</v>
      </c>
      <c r="C176" s="34" t="s">
        <v>191</v>
      </c>
      <c r="D176" s="35">
        <v>180</v>
      </c>
    </row>
    <row r="177" spans="1:4" ht="15">
      <c r="A177" s="164"/>
      <c r="B177" s="33" t="s">
        <v>170</v>
      </c>
      <c r="C177" s="34" t="s">
        <v>191</v>
      </c>
      <c r="D177" s="35">
        <v>180</v>
      </c>
    </row>
    <row r="178" spans="1:4" ht="15">
      <c r="A178" s="164"/>
      <c r="B178" s="33" t="s">
        <v>164</v>
      </c>
      <c r="C178" s="34" t="s">
        <v>191</v>
      </c>
      <c r="D178" s="35">
        <v>180</v>
      </c>
    </row>
    <row r="179" spans="1:4" ht="15">
      <c r="A179" s="164"/>
      <c r="B179" s="33" t="s">
        <v>171</v>
      </c>
      <c r="C179" s="34" t="s">
        <v>191</v>
      </c>
      <c r="D179" s="35">
        <v>180</v>
      </c>
    </row>
    <row r="180" spans="1:4" ht="15">
      <c r="A180" s="164"/>
      <c r="B180" s="33" t="s">
        <v>173</v>
      </c>
      <c r="C180" s="34" t="s">
        <v>191</v>
      </c>
      <c r="D180" s="35">
        <v>180</v>
      </c>
    </row>
    <row r="181" spans="1:4" ht="15">
      <c r="A181" s="164"/>
      <c r="B181" s="33" t="s">
        <v>174</v>
      </c>
      <c r="C181" s="34" t="s">
        <v>191</v>
      </c>
      <c r="D181" s="35">
        <v>180</v>
      </c>
    </row>
    <row r="182" spans="1:4" ht="15">
      <c r="A182" s="164"/>
      <c r="B182" s="33" t="s">
        <v>177</v>
      </c>
      <c r="C182" s="34" t="s">
        <v>191</v>
      </c>
      <c r="D182" s="35">
        <v>180</v>
      </c>
    </row>
    <row r="183" spans="1:4" ht="15">
      <c r="A183" s="164"/>
      <c r="B183" s="33" t="s">
        <v>178</v>
      </c>
      <c r="C183" s="34" t="s">
        <v>191</v>
      </c>
      <c r="D183" s="35">
        <v>180</v>
      </c>
    </row>
    <row r="184" spans="1:4" ht="15">
      <c r="A184" s="164"/>
      <c r="B184" s="33" t="s">
        <v>162</v>
      </c>
      <c r="C184" s="34" t="s">
        <v>191</v>
      </c>
      <c r="D184" s="35">
        <v>181.25</v>
      </c>
    </row>
    <row r="185" spans="1:4" ht="15">
      <c r="A185" s="164"/>
      <c r="B185" s="33" t="s">
        <v>172</v>
      </c>
      <c r="C185" s="34" t="s">
        <v>191</v>
      </c>
      <c r="D185" s="35">
        <v>181.25</v>
      </c>
    </row>
    <row r="186" spans="1:4" ht="15">
      <c r="A186" s="164"/>
      <c r="B186" s="33" t="s">
        <v>180</v>
      </c>
      <c r="C186" s="34" t="s">
        <v>191</v>
      </c>
      <c r="D186" s="35">
        <v>181.25</v>
      </c>
    </row>
    <row r="187" spans="1:4" ht="15">
      <c r="A187" s="164"/>
      <c r="B187" s="33" t="s">
        <v>165</v>
      </c>
      <c r="C187" s="34" t="s">
        <v>191</v>
      </c>
      <c r="D187" s="35">
        <v>190</v>
      </c>
    </row>
    <row r="188" spans="1:4" ht="15">
      <c r="A188" s="164"/>
      <c r="B188" s="33" t="s">
        <v>176</v>
      </c>
      <c r="C188" s="34" t="s">
        <v>191</v>
      </c>
      <c r="D188" s="35">
        <v>190</v>
      </c>
    </row>
    <row r="189" spans="1:4" ht="15">
      <c r="A189" s="164"/>
      <c r="B189" s="33" t="s">
        <v>175</v>
      </c>
      <c r="C189" s="34" t="s">
        <v>191</v>
      </c>
      <c r="D189" s="35">
        <v>228.75</v>
      </c>
    </row>
    <row r="190" spans="1:4" ht="15">
      <c r="A190" s="164"/>
      <c r="B190" s="33" t="s">
        <v>183</v>
      </c>
      <c r="C190" s="34" t="s">
        <v>191</v>
      </c>
      <c r="D190" s="35">
        <v>228.75</v>
      </c>
    </row>
    <row r="191" spans="1:4" ht="15">
      <c r="A191" s="164"/>
      <c r="B191" s="33" t="s">
        <v>179</v>
      </c>
      <c r="C191" s="34" t="s">
        <v>191</v>
      </c>
      <c r="D191" s="35">
        <v>228.75</v>
      </c>
    </row>
    <row r="192" spans="1:4" ht="15">
      <c r="A192" s="164"/>
      <c r="B192" s="33" t="s">
        <v>184</v>
      </c>
      <c r="C192" s="34" t="s">
        <v>191</v>
      </c>
      <c r="D192" s="35">
        <v>228.75</v>
      </c>
    </row>
    <row r="193" spans="1:4" ht="15">
      <c r="A193" s="164"/>
      <c r="B193" s="33" t="s">
        <v>181</v>
      </c>
      <c r="C193" s="34" t="s">
        <v>191</v>
      </c>
      <c r="D193" s="35">
        <v>228.75</v>
      </c>
    </row>
    <row r="194" spans="1:4" ht="15">
      <c r="A194" s="164"/>
      <c r="B194" s="33" t="s">
        <v>185</v>
      </c>
      <c r="C194" s="34" t="s">
        <v>191</v>
      </c>
      <c r="D194" s="35">
        <v>228.75</v>
      </c>
    </row>
    <row r="195" spans="1:4" ht="15">
      <c r="A195" s="164"/>
      <c r="B195" s="33" t="s">
        <v>163</v>
      </c>
      <c r="C195" s="34" t="s">
        <v>191</v>
      </c>
      <c r="D195" s="35">
        <v>228.75</v>
      </c>
    </row>
    <row r="196" spans="1:4" ht="15">
      <c r="A196" s="164"/>
      <c r="B196" s="33" t="s">
        <v>182</v>
      </c>
      <c r="C196" s="34" t="s">
        <v>191</v>
      </c>
      <c r="D196" s="35">
        <v>228.75</v>
      </c>
    </row>
    <row r="197" spans="1:4" ht="15">
      <c r="A197" s="164"/>
      <c r="B197" s="33" t="s">
        <v>192</v>
      </c>
      <c r="C197" s="34" t="s">
        <v>191</v>
      </c>
      <c r="D197" s="35">
        <v>228.75</v>
      </c>
    </row>
    <row r="198" spans="1:4" ht="15">
      <c r="A198" s="164"/>
      <c r="B198" s="33" t="s">
        <v>193</v>
      </c>
      <c r="C198" s="34" t="s">
        <v>191</v>
      </c>
      <c r="D198" s="35">
        <v>342.5</v>
      </c>
    </row>
    <row r="199" spans="1:4" ht="15">
      <c r="A199" s="164"/>
      <c r="B199" s="33" t="s">
        <v>194</v>
      </c>
      <c r="C199" s="34" t="s">
        <v>191</v>
      </c>
      <c r="D199" s="35">
        <v>342.5</v>
      </c>
    </row>
    <row r="200" spans="1:4" ht="15">
      <c r="A200" s="164"/>
      <c r="B200" s="33" t="s">
        <v>186</v>
      </c>
      <c r="C200" s="34" t="s">
        <v>191</v>
      </c>
      <c r="D200" s="35">
        <v>352.5</v>
      </c>
    </row>
    <row r="201" spans="1:4" ht="15">
      <c r="A201" s="164"/>
      <c r="B201" s="33" t="s">
        <v>187</v>
      </c>
      <c r="C201" s="34" t="s">
        <v>191</v>
      </c>
      <c r="D201" s="35">
        <v>352.5</v>
      </c>
    </row>
    <row r="202" spans="1:4" ht="15">
      <c r="A202" s="164"/>
      <c r="B202" s="33" t="s">
        <v>195</v>
      </c>
      <c r="C202" s="34" t="s">
        <v>191</v>
      </c>
      <c r="D202" s="35">
        <v>352.5</v>
      </c>
    </row>
    <row r="203" spans="1:4" ht="15">
      <c r="A203" s="164"/>
      <c r="B203" s="33" t="s">
        <v>196</v>
      </c>
      <c r="C203" s="34" t="s">
        <v>191</v>
      </c>
      <c r="D203" s="35">
        <v>352.5</v>
      </c>
    </row>
    <row r="204" spans="1:4" ht="15">
      <c r="A204" s="164"/>
      <c r="B204" s="33" t="s">
        <v>188</v>
      </c>
      <c r="C204" s="34" t="s">
        <v>191</v>
      </c>
      <c r="D204" s="35">
        <v>546.25</v>
      </c>
    </row>
    <row r="205" spans="1:4" ht="15">
      <c r="A205" s="164"/>
      <c r="B205" s="33" t="s">
        <v>197</v>
      </c>
      <c r="C205" s="34" t="s">
        <v>191</v>
      </c>
      <c r="D205" s="35">
        <v>546.25</v>
      </c>
    </row>
    <row r="206" spans="1:4" ht="15">
      <c r="A206" s="164"/>
      <c r="B206" s="33" t="s">
        <v>198</v>
      </c>
      <c r="C206" s="34" t="s">
        <v>191</v>
      </c>
      <c r="D206" s="35">
        <v>546.25</v>
      </c>
    </row>
    <row r="207" spans="1:4" ht="15">
      <c r="A207" s="164"/>
      <c r="B207" s="33" t="s">
        <v>199</v>
      </c>
      <c r="C207" s="34" t="s">
        <v>191</v>
      </c>
      <c r="D207" s="35">
        <v>546.25</v>
      </c>
    </row>
    <row r="208" spans="1:4" ht="15">
      <c r="A208" s="164"/>
      <c r="B208" s="33" t="s">
        <v>200</v>
      </c>
      <c r="C208" s="34" t="s">
        <v>191</v>
      </c>
      <c r="D208" s="35">
        <v>546.25</v>
      </c>
    </row>
    <row r="209" spans="1:4" ht="15">
      <c r="A209" s="164" t="s">
        <v>201</v>
      </c>
      <c r="B209" s="33" t="s">
        <v>168</v>
      </c>
      <c r="C209" s="34" t="s">
        <v>191</v>
      </c>
      <c r="D209" s="35">
        <v>329</v>
      </c>
    </row>
    <row r="210" spans="1:4" ht="15">
      <c r="A210" s="164"/>
      <c r="B210" s="33" t="s">
        <v>161</v>
      </c>
      <c r="C210" s="34" t="s">
        <v>191</v>
      </c>
      <c r="D210" s="35">
        <v>329</v>
      </c>
    </row>
    <row r="211" spans="1:4" ht="15">
      <c r="A211" s="164"/>
      <c r="B211" s="33" t="s">
        <v>169</v>
      </c>
      <c r="C211" s="34" t="s">
        <v>191</v>
      </c>
      <c r="D211" s="35">
        <v>329</v>
      </c>
    </row>
    <row r="212" spans="1:4" ht="15">
      <c r="A212" s="164"/>
      <c r="B212" s="33" t="s">
        <v>162</v>
      </c>
      <c r="C212" s="34" t="s">
        <v>191</v>
      </c>
      <c r="D212" s="35">
        <v>329</v>
      </c>
    </row>
    <row r="213" spans="1:4" ht="15">
      <c r="A213" s="164"/>
      <c r="B213" s="33" t="s">
        <v>163</v>
      </c>
      <c r="C213" s="34" t="s">
        <v>191</v>
      </c>
      <c r="D213" s="35">
        <v>329</v>
      </c>
    </row>
    <row r="214" spans="1:4" ht="15">
      <c r="A214" s="164"/>
      <c r="B214" s="33" t="s">
        <v>170</v>
      </c>
      <c r="C214" s="34" t="s">
        <v>191</v>
      </c>
      <c r="D214" s="35">
        <v>329</v>
      </c>
    </row>
    <row r="215" spans="1:4" ht="15">
      <c r="A215" s="164"/>
      <c r="B215" s="33" t="s">
        <v>164</v>
      </c>
      <c r="C215" s="34" t="s">
        <v>191</v>
      </c>
      <c r="D215" s="35">
        <v>329</v>
      </c>
    </row>
    <row r="216" spans="1:4" ht="15">
      <c r="A216" s="164"/>
      <c r="B216" s="33" t="s">
        <v>171</v>
      </c>
      <c r="C216" s="34" t="s">
        <v>191</v>
      </c>
      <c r="D216" s="35">
        <v>329</v>
      </c>
    </row>
    <row r="217" spans="1:4" ht="15">
      <c r="A217" s="164"/>
      <c r="B217" s="33" t="s">
        <v>165</v>
      </c>
      <c r="C217" s="34" t="s">
        <v>191</v>
      </c>
      <c r="D217" s="35">
        <v>329</v>
      </c>
    </row>
    <row r="218" spans="1:4" ht="15">
      <c r="A218" s="164"/>
      <c r="B218" s="33" t="s">
        <v>175</v>
      </c>
      <c r="C218" s="34" t="s">
        <v>191</v>
      </c>
      <c r="D218" s="35">
        <v>329</v>
      </c>
    </row>
    <row r="219" spans="1:4" ht="15">
      <c r="A219" s="164"/>
      <c r="B219" s="33" t="s">
        <v>202</v>
      </c>
      <c r="C219" s="34" t="s">
        <v>191</v>
      </c>
      <c r="D219" s="35">
        <v>329</v>
      </c>
    </row>
    <row r="220" spans="1:4" ht="15">
      <c r="A220" s="164"/>
      <c r="B220" s="33" t="s">
        <v>173</v>
      </c>
      <c r="C220" s="34" t="s">
        <v>191</v>
      </c>
      <c r="D220" s="35">
        <v>329</v>
      </c>
    </row>
    <row r="221" spans="1:4" ht="15">
      <c r="A221" s="164"/>
      <c r="B221" s="33" t="s">
        <v>174</v>
      </c>
      <c r="C221" s="34" t="s">
        <v>191</v>
      </c>
      <c r="D221" s="35">
        <v>329</v>
      </c>
    </row>
    <row r="222" spans="1:4" ht="15">
      <c r="A222" s="164"/>
      <c r="B222" s="33" t="s">
        <v>176</v>
      </c>
      <c r="C222" s="34" t="s">
        <v>191</v>
      </c>
      <c r="D222" s="35">
        <v>329</v>
      </c>
    </row>
    <row r="223" spans="1:4" ht="15">
      <c r="A223" s="164"/>
      <c r="B223" s="33" t="s">
        <v>177</v>
      </c>
      <c r="C223" s="34" t="s">
        <v>191</v>
      </c>
      <c r="D223" s="35">
        <v>329</v>
      </c>
    </row>
    <row r="224" spans="1:4" ht="15">
      <c r="A224" s="164"/>
      <c r="B224" s="33" t="s">
        <v>183</v>
      </c>
      <c r="C224" s="34" t="s">
        <v>191</v>
      </c>
      <c r="D224" s="35">
        <v>329</v>
      </c>
    </row>
    <row r="225" spans="1:4" ht="15">
      <c r="A225" s="164"/>
      <c r="B225" s="33" t="s">
        <v>178</v>
      </c>
      <c r="C225" s="34" t="s">
        <v>191</v>
      </c>
      <c r="D225" s="35">
        <v>329</v>
      </c>
    </row>
    <row r="226" spans="1:4" ht="15">
      <c r="A226" s="164"/>
      <c r="B226" s="33" t="s">
        <v>184</v>
      </c>
      <c r="C226" s="34" t="s">
        <v>191</v>
      </c>
      <c r="D226" s="35">
        <v>329</v>
      </c>
    </row>
    <row r="227" spans="1:4" ht="15">
      <c r="A227" s="164"/>
      <c r="B227" s="33" t="s">
        <v>180</v>
      </c>
      <c r="C227" s="34" t="s">
        <v>191</v>
      </c>
      <c r="D227" s="35">
        <v>329</v>
      </c>
    </row>
    <row r="228" spans="1:4" ht="15">
      <c r="A228" s="164"/>
      <c r="B228" s="33" t="s">
        <v>181</v>
      </c>
      <c r="C228" s="34" t="s">
        <v>191</v>
      </c>
      <c r="D228" s="35">
        <v>329</v>
      </c>
    </row>
    <row r="229" spans="1:4" ht="15">
      <c r="A229" s="164"/>
      <c r="B229" s="33" t="s">
        <v>185</v>
      </c>
      <c r="C229" s="34" t="s">
        <v>191</v>
      </c>
      <c r="D229" s="35">
        <v>329</v>
      </c>
    </row>
    <row r="230" spans="1:4" ht="15">
      <c r="A230" s="164"/>
      <c r="B230" s="33" t="s">
        <v>182</v>
      </c>
      <c r="C230" s="34" t="s">
        <v>191</v>
      </c>
      <c r="D230" s="35">
        <v>329</v>
      </c>
    </row>
    <row r="231" spans="1:4" ht="15">
      <c r="A231" s="164"/>
      <c r="B231" s="33" t="s">
        <v>192</v>
      </c>
      <c r="C231" s="34" t="s">
        <v>191</v>
      </c>
      <c r="D231" s="35">
        <v>329</v>
      </c>
    </row>
    <row r="232" spans="1:4" ht="15">
      <c r="A232" s="164"/>
      <c r="B232" s="33" t="s">
        <v>186</v>
      </c>
      <c r="C232" s="34" t="s">
        <v>191</v>
      </c>
      <c r="D232" s="35">
        <v>455</v>
      </c>
    </row>
    <row r="233" spans="1:4" ht="15">
      <c r="A233" s="164"/>
      <c r="B233" s="33" t="s">
        <v>203</v>
      </c>
      <c r="C233" s="34" t="s">
        <v>191</v>
      </c>
      <c r="D233" s="35">
        <v>455</v>
      </c>
    </row>
    <row r="234" spans="1:4" ht="15">
      <c r="A234" s="164"/>
      <c r="B234" s="33" t="s">
        <v>193</v>
      </c>
      <c r="C234" s="34" t="s">
        <v>191</v>
      </c>
      <c r="D234" s="35">
        <v>455</v>
      </c>
    </row>
    <row r="235" spans="1:4" ht="15">
      <c r="A235" s="164"/>
      <c r="B235" s="33" t="s">
        <v>187</v>
      </c>
      <c r="C235" s="34" t="s">
        <v>191</v>
      </c>
      <c r="D235" s="35">
        <v>455</v>
      </c>
    </row>
    <row r="236" spans="1:4" ht="15">
      <c r="A236" s="164"/>
      <c r="B236" s="33" t="s">
        <v>195</v>
      </c>
      <c r="C236" s="34" t="s">
        <v>191</v>
      </c>
      <c r="D236" s="35">
        <v>455</v>
      </c>
    </row>
    <row r="237" spans="1:4" ht="15">
      <c r="A237" s="164"/>
      <c r="B237" s="33" t="s">
        <v>194</v>
      </c>
      <c r="C237" s="34" t="s">
        <v>191</v>
      </c>
      <c r="D237" s="35">
        <v>455</v>
      </c>
    </row>
    <row r="238" spans="1:4" ht="15">
      <c r="A238" s="164"/>
      <c r="B238" s="33" t="s">
        <v>196</v>
      </c>
      <c r="C238" s="34" t="s">
        <v>191</v>
      </c>
      <c r="D238" s="35">
        <v>455</v>
      </c>
    </row>
    <row r="239" spans="1:4" ht="15">
      <c r="A239" s="164"/>
      <c r="B239" s="33" t="s">
        <v>188</v>
      </c>
      <c r="C239" s="34" t="s">
        <v>191</v>
      </c>
      <c r="D239" s="35">
        <v>700</v>
      </c>
    </row>
    <row r="240" spans="1:4" ht="15">
      <c r="A240" s="164"/>
      <c r="B240" s="33" t="s">
        <v>197</v>
      </c>
      <c r="C240" s="34" t="s">
        <v>191</v>
      </c>
      <c r="D240" s="35">
        <v>700</v>
      </c>
    </row>
    <row r="241" spans="1:4" ht="15">
      <c r="A241" s="164"/>
      <c r="B241" s="33" t="s">
        <v>199</v>
      </c>
      <c r="C241" s="34" t="s">
        <v>191</v>
      </c>
      <c r="D241" s="35">
        <v>700</v>
      </c>
    </row>
    <row r="242" spans="1:4" ht="15">
      <c r="A242" s="164"/>
      <c r="B242" s="33" t="s">
        <v>198</v>
      </c>
      <c r="C242" s="34" t="s">
        <v>191</v>
      </c>
      <c r="D242" s="35">
        <v>700</v>
      </c>
    </row>
    <row r="243" spans="1:4" ht="15">
      <c r="A243" s="164"/>
      <c r="B243" s="33" t="s">
        <v>200</v>
      </c>
      <c r="C243" s="34" t="s">
        <v>191</v>
      </c>
      <c r="D243" s="35">
        <v>700</v>
      </c>
    </row>
    <row r="244" spans="1:4" ht="15">
      <c r="A244" s="158" t="s">
        <v>204</v>
      </c>
      <c r="B244" s="33" t="s">
        <v>205</v>
      </c>
      <c r="C244" s="34" t="s">
        <v>191</v>
      </c>
      <c r="D244" s="35">
        <v>139</v>
      </c>
    </row>
    <row r="245" spans="1:4" ht="15">
      <c r="A245" s="159"/>
      <c r="B245" s="33" t="s">
        <v>206</v>
      </c>
      <c r="C245" s="34" t="s">
        <v>191</v>
      </c>
      <c r="D245" s="35">
        <v>139</v>
      </c>
    </row>
    <row r="246" spans="1:4" ht="15">
      <c r="A246" s="159"/>
      <c r="B246" s="33" t="s">
        <v>207</v>
      </c>
      <c r="C246" s="34" t="s">
        <v>191</v>
      </c>
      <c r="D246" s="35">
        <v>139</v>
      </c>
    </row>
    <row r="247" spans="1:4" ht="15">
      <c r="A247" s="159"/>
      <c r="B247" s="33" t="s">
        <v>208</v>
      </c>
      <c r="C247" s="34" t="s">
        <v>191</v>
      </c>
      <c r="D247" s="35">
        <v>139</v>
      </c>
    </row>
    <row r="248" spans="1:4" ht="15">
      <c r="A248" s="159"/>
      <c r="B248" s="33" t="s">
        <v>209</v>
      </c>
      <c r="C248" s="34" t="s">
        <v>191</v>
      </c>
      <c r="D248" s="35">
        <v>155</v>
      </c>
    </row>
    <row r="249" spans="1:4" ht="15">
      <c r="A249" s="159"/>
      <c r="B249" s="33" t="s">
        <v>210</v>
      </c>
      <c r="C249" s="34" t="s">
        <v>191</v>
      </c>
      <c r="D249" s="35">
        <v>155</v>
      </c>
    </row>
    <row r="250" spans="1:4" ht="15">
      <c r="A250" s="159"/>
      <c r="B250" s="33" t="s">
        <v>211</v>
      </c>
      <c r="C250" s="34" t="s">
        <v>191</v>
      </c>
      <c r="D250" s="35">
        <v>155</v>
      </c>
    </row>
    <row r="251" spans="1:4" ht="15">
      <c r="A251" s="159"/>
      <c r="B251" s="33" t="s">
        <v>212</v>
      </c>
      <c r="C251" s="34" t="s">
        <v>191</v>
      </c>
      <c r="D251" s="35">
        <v>155</v>
      </c>
    </row>
    <row r="252" spans="1:4" ht="15">
      <c r="A252" s="159"/>
      <c r="B252" s="33" t="s">
        <v>213</v>
      </c>
      <c r="C252" s="34" t="s">
        <v>191</v>
      </c>
      <c r="D252" s="35">
        <v>155</v>
      </c>
    </row>
    <row r="253" spans="1:4" ht="15">
      <c r="A253" s="159"/>
      <c r="B253" s="33" t="s">
        <v>214</v>
      </c>
      <c r="C253" s="34" t="s">
        <v>191</v>
      </c>
      <c r="D253" s="35">
        <v>180</v>
      </c>
    </row>
    <row r="254" spans="1:4" ht="15">
      <c r="A254" s="159"/>
      <c r="B254" s="33" t="s">
        <v>215</v>
      </c>
      <c r="C254" s="34" t="s">
        <v>191</v>
      </c>
      <c r="D254" s="35">
        <v>180</v>
      </c>
    </row>
    <row r="255" spans="1:4" ht="15">
      <c r="A255" s="159"/>
      <c r="B255" s="33" t="s">
        <v>216</v>
      </c>
      <c r="C255" s="34" t="s">
        <v>191</v>
      </c>
      <c r="D255" s="35">
        <v>180</v>
      </c>
    </row>
    <row r="256" spans="1:4" ht="15">
      <c r="A256" s="159"/>
      <c r="B256" s="33" t="s">
        <v>217</v>
      </c>
      <c r="C256" s="34" t="s">
        <v>191</v>
      </c>
      <c r="D256" s="35">
        <v>190</v>
      </c>
    </row>
    <row r="257" spans="1:4" ht="15">
      <c r="A257" s="160"/>
      <c r="B257" s="33" t="s">
        <v>218</v>
      </c>
      <c r="C257" s="34" t="s">
        <v>191</v>
      </c>
      <c r="D257" s="35">
        <v>190</v>
      </c>
    </row>
    <row r="258" spans="1:4" ht="15.75">
      <c r="A258" s="37" t="s">
        <v>219</v>
      </c>
      <c r="B258" s="38"/>
      <c r="C258" s="38"/>
      <c r="D258" s="39"/>
    </row>
    <row r="259" spans="1:4" ht="12.75" customHeight="1">
      <c r="A259" s="158" t="s">
        <v>220</v>
      </c>
      <c r="B259" s="45" t="s">
        <v>221</v>
      </c>
      <c r="C259" s="161" t="s">
        <v>66</v>
      </c>
      <c r="D259" s="35">
        <v>2110</v>
      </c>
    </row>
    <row r="260" spans="1:4" ht="15">
      <c r="A260" s="159"/>
      <c r="B260" s="45" t="s">
        <v>222</v>
      </c>
      <c r="C260" s="162"/>
      <c r="D260" s="35">
        <v>2110</v>
      </c>
    </row>
    <row r="261" spans="1:4" ht="15">
      <c r="A261" s="159"/>
      <c r="B261" s="45" t="s">
        <v>223</v>
      </c>
      <c r="C261" s="162"/>
      <c r="D261" s="35">
        <v>2110</v>
      </c>
    </row>
    <row r="262" spans="1:4" ht="15">
      <c r="A262" s="159"/>
      <c r="B262" s="45" t="s">
        <v>224</v>
      </c>
      <c r="C262" s="162"/>
      <c r="D262" s="35">
        <v>2110</v>
      </c>
    </row>
    <row r="263" spans="1:4" ht="15">
      <c r="A263" s="159"/>
      <c r="B263" s="45" t="s">
        <v>225</v>
      </c>
      <c r="C263" s="162"/>
      <c r="D263" s="35">
        <v>2110</v>
      </c>
    </row>
    <row r="264" spans="1:4" ht="15">
      <c r="A264" s="159"/>
      <c r="B264" s="45" t="s">
        <v>226</v>
      </c>
      <c r="C264" s="163"/>
      <c r="D264" s="35">
        <v>2110</v>
      </c>
    </row>
    <row r="265" spans="1:4" ht="12.75" customHeight="1">
      <c r="A265" s="159"/>
      <c r="B265" s="45" t="s">
        <v>221</v>
      </c>
      <c r="C265" s="161" t="s">
        <v>67</v>
      </c>
      <c r="D265" s="35">
        <v>4079</v>
      </c>
    </row>
    <row r="266" spans="1:4" ht="15">
      <c r="A266" s="159"/>
      <c r="B266" s="45" t="s">
        <v>222</v>
      </c>
      <c r="C266" s="162"/>
      <c r="D266" s="35">
        <v>4079</v>
      </c>
    </row>
    <row r="267" spans="1:4" ht="15">
      <c r="A267" s="159"/>
      <c r="B267" s="45" t="s">
        <v>223</v>
      </c>
      <c r="C267" s="162"/>
      <c r="D267" s="35">
        <v>4079</v>
      </c>
    </row>
    <row r="268" spans="1:4" ht="15">
      <c r="A268" s="159"/>
      <c r="B268" s="45" t="s">
        <v>224</v>
      </c>
      <c r="C268" s="162"/>
      <c r="D268" s="35">
        <v>4079</v>
      </c>
    </row>
    <row r="269" spans="1:4" ht="15">
      <c r="A269" s="159"/>
      <c r="B269" s="45" t="s">
        <v>225</v>
      </c>
      <c r="C269" s="162"/>
      <c r="D269" s="35">
        <v>4079</v>
      </c>
    </row>
    <row r="270" spans="1:4" ht="15">
      <c r="A270" s="160"/>
      <c r="B270" s="45" t="s">
        <v>226</v>
      </c>
      <c r="C270" s="163"/>
      <c r="D270" s="35">
        <v>4079</v>
      </c>
    </row>
    <row r="271" spans="1:4" ht="15">
      <c r="A271" s="158" t="s">
        <v>227</v>
      </c>
      <c r="B271" s="45" t="s">
        <v>228</v>
      </c>
      <c r="C271" s="34" t="s">
        <v>229</v>
      </c>
      <c r="D271" s="35">
        <v>2306</v>
      </c>
    </row>
    <row r="272" spans="1:4" ht="15">
      <c r="A272" s="159"/>
      <c r="B272" s="46" t="s">
        <v>230</v>
      </c>
      <c r="C272" s="34" t="s">
        <v>229</v>
      </c>
      <c r="D272" s="35">
        <v>2313</v>
      </c>
    </row>
    <row r="273" spans="1:4" ht="15">
      <c r="A273" s="159"/>
      <c r="B273" s="46" t="s">
        <v>231</v>
      </c>
      <c r="C273" s="34" t="s">
        <v>229</v>
      </c>
      <c r="D273" s="35">
        <v>2313</v>
      </c>
    </row>
    <row r="274" spans="1:4" ht="15">
      <c r="A274" s="159"/>
      <c r="B274" s="46" t="s">
        <v>232</v>
      </c>
      <c r="C274" s="34" t="s">
        <v>229</v>
      </c>
      <c r="D274" s="35">
        <v>2313</v>
      </c>
    </row>
    <row r="275" spans="1:4" ht="15">
      <c r="A275" s="159"/>
      <c r="B275" s="46" t="s">
        <v>233</v>
      </c>
      <c r="C275" s="34" t="s">
        <v>229</v>
      </c>
      <c r="D275" s="35">
        <v>2313</v>
      </c>
    </row>
    <row r="276" spans="1:4" ht="15">
      <c r="A276" s="159"/>
      <c r="B276" s="46" t="s">
        <v>234</v>
      </c>
      <c r="C276" s="34" t="s">
        <v>229</v>
      </c>
      <c r="D276" s="35">
        <v>2313</v>
      </c>
    </row>
    <row r="277" spans="1:4" ht="15">
      <c r="A277" s="159"/>
      <c r="B277" s="46" t="s">
        <v>235</v>
      </c>
      <c r="C277" s="34" t="s">
        <v>229</v>
      </c>
      <c r="D277" s="35">
        <v>2313</v>
      </c>
    </row>
    <row r="278" spans="1:4" ht="15">
      <c r="A278" s="159"/>
      <c r="B278" s="46" t="s">
        <v>236</v>
      </c>
      <c r="C278" s="34" t="s">
        <v>229</v>
      </c>
      <c r="D278" s="35">
        <v>2313</v>
      </c>
    </row>
    <row r="279" spans="1:4" ht="12.75" customHeight="1">
      <c r="A279" s="159"/>
      <c r="B279" s="46" t="s">
        <v>237</v>
      </c>
      <c r="C279" s="34" t="s">
        <v>229</v>
      </c>
      <c r="D279" s="35">
        <v>2313</v>
      </c>
    </row>
    <row r="280" spans="1:4" ht="12.75" customHeight="1">
      <c r="A280" s="159"/>
      <c r="B280" s="46" t="s">
        <v>238</v>
      </c>
      <c r="C280" s="34" t="s">
        <v>229</v>
      </c>
      <c r="D280" s="35">
        <v>2313</v>
      </c>
    </row>
    <row r="281" spans="1:4" ht="15">
      <c r="A281" s="159"/>
      <c r="B281" s="45" t="s">
        <v>239</v>
      </c>
      <c r="C281" s="34" t="s">
        <v>229</v>
      </c>
      <c r="D281" s="35">
        <v>2313</v>
      </c>
    </row>
    <row r="282" spans="1:4" ht="15">
      <c r="A282" s="159"/>
      <c r="B282" s="45" t="s">
        <v>240</v>
      </c>
      <c r="C282" s="34" t="s">
        <v>229</v>
      </c>
      <c r="D282" s="35">
        <v>2313</v>
      </c>
    </row>
    <row r="283" spans="1:4" ht="15">
      <c r="A283" s="159"/>
      <c r="B283" s="45" t="s">
        <v>241</v>
      </c>
      <c r="C283" s="34" t="s">
        <v>229</v>
      </c>
      <c r="D283" s="35">
        <v>2313</v>
      </c>
    </row>
    <row r="284" spans="1:4" ht="15">
      <c r="A284" s="159"/>
      <c r="B284" s="45" t="s">
        <v>242</v>
      </c>
      <c r="C284" s="34" t="s">
        <v>229</v>
      </c>
      <c r="D284" s="35">
        <v>2313</v>
      </c>
    </row>
    <row r="285" spans="1:4" ht="15">
      <c r="A285" s="159"/>
      <c r="B285" s="45" t="s">
        <v>243</v>
      </c>
      <c r="C285" s="34" t="s">
        <v>229</v>
      </c>
      <c r="D285" s="35">
        <v>2313</v>
      </c>
    </row>
    <row r="286" spans="1:4" ht="15">
      <c r="A286" s="159"/>
      <c r="B286" s="45" t="s">
        <v>244</v>
      </c>
      <c r="C286" s="34" t="s">
        <v>229</v>
      </c>
      <c r="D286" s="35">
        <v>2402</v>
      </c>
    </row>
    <row r="287" spans="1:4" ht="15">
      <c r="A287" s="159"/>
      <c r="B287" s="45" t="s">
        <v>245</v>
      </c>
      <c r="C287" s="34" t="s">
        <v>229</v>
      </c>
      <c r="D287" s="35">
        <v>2402</v>
      </c>
    </row>
    <row r="288" spans="1:4" ht="15">
      <c r="A288" s="159"/>
      <c r="B288" s="45" t="s">
        <v>246</v>
      </c>
      <c r="C288" s="34" t="s">
        <v>229</v>
      </c>
      <c r="D288" s="35">
        <v>2402</v>
      </c>
    </row>
    <row r="289" spans="1:4" ht="15">
      <c r="A289" s="159"/>
      <c r="B289" s="45" t="s">
        <v>247</v>
      </c>
      <c r="C289" s="34" t="s">
        <v>229</v>
      </c>
      <c r="D289" s="35">
        <v>2402</v>
      </c>
    </row>
    <row r="290" spans="1:4" ht="15">
      <c r="A290" s="159"/>
      <c r="B290" s="45" t="s">
        <v>248</v>
      </c>
      <c r="C290" s="34" t="s">
        <v>229</v>
      </c>
      <c r="D290" s="35">
        <v>2402</v>
      </c>
    </row>
    <row r="291" spans="1:4" ht="15">
      <c r="A291" s="159"/>
      <c r="B291" s="45" t="s">
        <v>249</v>
      </c>
      <c r="C291" s="34" t="s">
        <v>229</v>
      </c>
      <c r="D291" s="35">
        <v>2402</v>
      </c>
    </row>
    <row r="292" spans="1:4" ht="15">
      <c r="A292" s="159"/>
      <c r="B292" s="45" t="s">
        <v>250</v>
      </c>
      <c r="C292" s="34" t="s">
        <v>229</v>
      </c>
      <c r="D292" s="35">
        <v>2402</v>
      </c>
    </row>
    <row r="293" spans="1:4" ht="15">
      <c r="A293" s="159"/>
      <c r="B293" s="45" t="s">
        <v>251</v>
      </c>
      <c r="C293" s="34" t="s">
        <v>229</v>
      </c>
      <c r="D293" s="35">
        <v>2402</v>
      </c>
    </row>
    <row r="294" spans="1:4" ht="15">
      <c r="A294" s="159"/>
      <c r="B294" s="45" t="s">
        <v>252</v>
      </c>
      <c r="C294" s="34" t="s">
        <v>229</v>
      </c>
      <c r="D294" s="35">
        <v>2402</v>
      </c>
    </row>
    <row r="295" spans="1:4" ht="15">
      <c r="A295" s="159"/>
      <c r="B295" s="45" t="s">
        <v>253</v>
      </c>
      <c r="C295" s="34" t="s">
        <v>229</v>
      </c>
      <c r="D295" s="35">
        <v>2402</v>
      </c>
    </row>
    <row r="296" spans="1:4" ht="15">
      <c r="A296" s="159"/>
      <c r="B296" s="45" t="s">
        <v>254</v>
      </c>
      <c r="C296" s="34" t="s">
        <v>229</v>
      </c>
      <c r="D296" s="35">
        <v>2402</v>
      </c>
    </row>
    <row r="297" spans="1:4" ht="15">
      <c r="A297" s="159"/>
      <c r="B297" s="45" t="s">
        <v>255</v>
      </c>
      <c r="C297" s="34" t="s">
        <v>229</v>
      </c>
      <c r="D297" s="35">
        <v>2402</v>
      </c>
    </row>
    <row r="298" spans="1:4" ht="15">
      <c r="A298" s="159"/>
      <c r="B298" s="45" t="s">
        <v>256</v>
      </c>
      <c r="C298" s="34" t="s">
        <v>229</v>
      </c>
      <c r="D298" s="35">
        <v>2402</v>
      </c>
    </row>
    <row r="299" spans="1:4" ht="15">
      <c r="A299" s="159"/>
      <c r="B299" s="45" t="s">
        <v>257</v>
      </c>
      <c r="C299" s="34" t="s">
        <v>229</v>
      </c>
      <c r="D299" s="35">
        <v>2402</v>
      </c>
    </row>
    <row r="300" spans="1:4" ht="15">
      <c r="A300" s="159"/>
      <c r="B300" s="45" t="s">
        <v>258</v>
      </c>
      <c r="C300" s="34" t="s">
        <v>229</v>
      </c>
      <c r="D300" s="35">
        <v>2402</v>
      </c>
    </row>
    <row r="301" spans="1:4" ht="12.75" customHeight="1">
      <c r="A301" s="159"/>
      <c r="B301" s="45" t="s">
        <v>259</v>
      </c>
      <c r="C301" s="34" t="s">
        <v>229</v>
      </c>
      <c r="D301" s="35">
        <v>2595</v>
      </c>
    </row>
    <row r="302" spans="1:4" ht="15">
      <c r="A302" s="159"/>
      <c r="B302" s="45" t="s">
        <v>260</v>
      </c>
      <c r="C302" s="34" t="s">
        <v>229</v>
      </c>
      <c r="D302" s="35">
        <v>2649</v>
      </c>
    </row>
    <row r="303" spans="1:4" ht="15">
      <c r="A303" s="159"/>
      <c r="B303" s="45" t="s">
        <v>228</v>
      </c>
      <c r="C303" s="34" t="s">
        <v>66</v>
      </c>
      <c r="D303" s="35">
        <v>3959</v>
      </c>
    </row>
    <row r="304" spans="1:4" ht="15">
      <c r="A304" s="159"/>
      <c r="B304" s="45" t="s">
        <v>230</v>
      </c>
      <c r="C304" s="34" t="s">
        <v>66</v>
      </c>
      <c r="D304" s="35">
        <v>3973</v>
      </c>
    </row>
    <row r="305" spans="1:4" ht="15">
      <c r="A305" s="159"/>
      <c r="B305" s="45" t="s">
        <v>231</v>
      </c>
      <c r="C305" s="34" t="s">
        <v>66</v>
      </c>
      <c r="D305" s="35">
        <v>3973</v>
      </c>
    </row>
    <row r="306" spans="1:4" ht="15">
      <c r="A306" s="159"/>
      <c r="B306" s="45" t="s">
        <v>232</v>
      </c>
      <c r="C306" s="34" t="s">
        <v>66</v>
      </c>
      <c r="D306" s="35">
        <v>3973</v>
      </c>
    </row>
    <row r="307" spans="1:4" ht="15">
      <c r="A307" s="159"/>
      <c r="B307" s="45" t="s">
        <v>233</v>
      </c>
      <c r="C307" s="34" t="s">
        <v>66</v>
      </c>
      <c r="D307" s="35">
        <v>3973</v>
      </c>
    </row>
    <row r="308" spans="1:4" ht="15">
      <c r="A308" s="159"/>
      <c r="B308" s="45" t="s">
        <v>234</v>
      </c>
      <c r="C308" s="34" t="s">
        <v>66</v>
      </c>
      <c r="D308" s="35">
        <v>3973</v>
      </c>
    </row>
    <row r="309" spans="1:4" ht="15">
      <c r="A309" s="159"/>
      <c r="B309" s="45" t="s">
        <v>235</v>
      </c>
      <c r="C309" s="34" t="s">
        <v>66</v>
      </c>
      <c r="D309" s="35">
        <v>3973</v>
      </c>
    </row>
    <row r="310" spans="1:4" ht="15">
      <c r="A310" s="159"/>
      <c r="B310" s="45" t="s">
        <v>236</v>
      </c>
      <c r="C310" s="34" t="s">
        <v>66</v>
      </c>
      <c r="D310" s="35">
        <v>3973</v>
      </c>
    </row>
    <row r="311" spans="1:4" ht="15">
      <c r="A311" s="159"/>
      <c r="B311" s="45" t="s">
        <v>237</v>
      </c>
      <c r="C311" s="34" t="s">
        <v>66</v>
      </c>
      <c r="D311" s="35">
        <v>3973</v>
      </c>
    </row>
    <row r="312" spans="1:4" ht="15">
      <c r="A312" s="159"/>
      <c r="B312" s="46" t="s">
        <v>238</v>
      </c>
      <c r="C312" s="34" t="s">
        <v>66</v>
      </c>
      <c r="D312" s="35">
        <v>3973</v>
      </c>
    </row>
    <row r="313" spans="1:4" ht="15">
      <c r="A313" s="159"/>
      <c r="B313" s="45" t="s">
        <v>239</v>
      </c>
      <c r="C313" s="34" t="s">
        <v>66</v>
      </c>
      <c r="D313" s="35">
        <v>3973</v>
      </c>
    </row>
    <row r="314" spans="1:4" ht="15">
      <c r="A314" s="159"/>
      <c r="B314" s="45" t="s">
        <v>240</v>
      </c>
      <c r="C314" s="34" t="s">
        <v>66</v>
      </c>
      <c r="D314" s="35">
        <v>3973</v>
      </c>
    </row>
    <row r="315" spans="1:4" ht="15">
      <c r="A315" s="159"/>
      <c r="B315" s="45" t="s">
        <v>241</v>
      </c>
      <c r="C315" s="34" t="s">
        <v>66</v>
      </c>
      <c r="D315" s="35">
        <v>3973</v>
      </c>
    </row>
    <row r="316" spans="1:4" ht="15">
      <c r="A316" s="159"/>
      <c r="B316" s="45" t="s">
        <v>242</v>
      </c>
      <c r="C316" s="34" t="s">
        <v>66</v>
      </c>
      <c r="D316" s="35">
        <v>3973</v>
      </c>
    </row>
    <row r="317" spans="1:4" ht="15">
      <c r="A317" s="159"/>
      <c r="B317" s="45" t="s">
        <v>243</v>
      </c>
      <c r="C317" s="34" t="s">
        <v>66</v>
      </c>
      <c r="D317" s="35">
        <v>3973</v>
      </c>
    </row>
    <row r="318" spans="1:4" ht="15">
      <c r="A318" s="159"/>
      <c r="B318" s="45" t="s">
        <v>244</v>
      </c>
      <c r="C318" s="34" t="s">
        <v>66</v>
      </c>
      <c r="D318" s="35">
        <v>4154</v>
      </c>
    </row>
    <row r="319" spans="1:4" ht="15">
      <c r="A319" s="159"/>
      <c r="B319" s="45" t="s">
        <v>245</v>
      </c>
      <c r="C319" s="34" t="s">
        <v>66</v>
      </c>
      <c r="D319" s="35">
        <v>4154</v>
      </c>
    </row>
    <row r="320" spans="1:4" ht="15">
      <c r="A320" s="159"/>
      <c r="B320" s="45" t="s">
        <v>246</v>
      </c>
      <c r="C320" s="34" t="s">
        <v>66</v>
      </c>
      <c r="D320" s="35">
        <v>4154</v>
      </c>
    </row>
    <row r="321" spans="1:4" ht="15">
      <c r="A321" s="159"/>
      <c r="B321" s="45" t="s">
        <v>247</v>
      </c>
      <c r="C321" s="34" t="s">
        <v>66</v>
      </c>
      <c r="D321" s="35">
        <v>4154</v>
      </c>
    </row>
    <row r="322" spans="1:4" ht="15">
      <c r="A322" s="159"/>
      <c r="B322" s="45" t="s">
        <v>248</v>
      </c>
      <c r="C322" s="34" t="s">
        <v>66</v>
      </c>
      <c r="D322" s="35">
        <v>4154</v>
      </c>
    </row>
    <row r="323" spans="1:4" ht="15">
      <c r="A323" s="159"/>
      <c r="B323" s="45" t="s">
        <v>249</v>
      </c>
      <c r="C323" s="34" t="s">
        <v>66</v>
      </c>
      <c r="D323" s="35">
        <v>4154</v>
      </c>
    </row>
    <row r="324" spans="1:4" ht="15">
      <c r="A324" s="159"/>
      <c r="B324" s="45" t="s">
        <v>250</v>
      </c>
      <c r="C324" s="34" t="s">
        <v>66</v>
      </c>
      <c r="D324" s="35">
        <v>4154</v>
      </c>
    </row>
    <row r="325" spans="1:4" ht="15">
      <c r="A325" s="159"/>
      <c r="B325" s="45" t="s">
        <v>251</v>
      </c>
      <c r="C325" s="34" t="s">
        <v>66</v>
      </c>
      <c r="D325" s="35">
        <v>4154</v>
      </c>
    </row>
    <row r="326" spans="1:4" ht="15">
      <c r="A326" s="159"/>
      <c r="B326" s="45" t="s">
        <v>252</v>
      </c>
      <c r="C326" s="34" t="s">
        <v>66</v>
      </c>
      <c r="D326" s="35">
        <v>4154</v>
      </c>
    </row>
    <row r="327" spans="1:4" ht="15">
      <c r="A327" s="159"/>
      <c r="B327" s="45" t="s">
        <v>253</v>
      </c>
      <c r="C327" s="34" t="s">
        <v>66</v>
      </c>
      <c r="D327" s="35">
        <v>4154</v>
      </c>
    </row>
    <row r="328" spans="1:4" ht="15">
      <c r="A328" s="159"/>
      <c r="B328" s="45" t="s">
        <v>254</v>
      </c>
      <c r="C328" s="34" t="s">
        <v>66</v>
      </c>
      <c r="D328" s="35">
        <v>4154</v>
      </c>
    </row>
    <row r="329" spans="1:4" ht="15">
      <c r="A329" s="159"/>
      <c r="B329" s="45" t="s">
        <v>255</v>
      </c>
      <c r="C329" s="34" t="s">
        <v>66</v>
      </c>
      <c r="D329" s="35">
        <v>4154</v>
      </c>
    </row>
    <row r="330" spans="1:4" ht="15">
      <c r="A330" s="159"/>
      <c r="B330" s="45" t="s">
        <v>256</v>
      </c>
      <c r="C330" s="34" t="s">
        <v>66</v>
      </c>
      <c r="D330" s="35">
        <v>4154</v>
      </c>
    </row>
    <row r="331" spans="1:4" ht="15">
      <c r="A331" s="159"/>
      <c r="B331" s="45" t="s">
        <v>257</v>
      </c>
      <c r="C331" s="34" t="s">
        <v>66</v>
      </c>
      <c r="D331" s="35">
        <v>4154</v>
      </c>
    </row>
    <row r="332" spans="1:4" ht="15">
      <c r="A332" s="159"/>
      <c r="B332" s="45" t="s">
        <v>258</v>
      </c>
      <c r="C332" s="34" t="s">
        <v>66</v>
      </c>
      <c r="D332" s="35">
        <v>4154</v>
      </c>
    </row>
    <row r="333" spans="1:4" ht="15">
      <c r="A333" s="159"/>
      <c r="B333" s="45" t="s">
        <v>259</v>
      </c>
      <c r="C333" s="34" t="s">
        <v>66</v>
      </c>
      <c r="D333" s="35">
        <v>4538</v>
      </c>
    </row>
    <row r="334" spans="1:4" ht="15">
      <c r="A334" s="160"/>
      <c r="B334" s="45" t="s">
        <v>260</v>
      </c>
      <c r="C334" s="34" t="s">
        <v>66</v>
      </c>
      <c r="D334" s="35">
        <v>4646</v>
      </c>
    </row>
    <row r="335" spans="1:4" ht="15">
      <c r="A335" s="164" t="s">
        <v>261</v>
      </c>
      <c r="B335" s="47" t="s">
        <v>262</v>
      </c>
      <c r="C335" s="34" t="s">
        <v>129</v>
      </c>
      <c r="D335" s="35">
        <v>805</v>
      </c>
    </row>
    <row r="336" spans="1:4" ht="15">
      <c r="A336" s="164"/>
      <c r="B336" s="47" t="s">
        <v>263</v>
      </c>
      <c r="C336" s="34" t="s">
        <v>129</v>
      </c>
      <c r="D336" s="35">
        <v>1260</v>
      </c>
    </row>
    <row r="337" spans="1:4" ht="15">
      <c r="A337" s="164" t="s">
        <v>261</v>
      </c>
      <c r="B337" s="47" t="s">
        <v>264</v>
      </c>
      <c r="C337" s="34" t="s">
        <v>129</v>
      </c>
      <c r="D337" s="35">
        <v>805</v>
      </c>
    </row>
    <row r="338" spans="1:4" ht="15">
      <c r="A338" s="164"/>
      <c r="B338" s="47" t="s">
        <v>265</v>
      </c>
      <c r="C338" s="34" t="s">
        <v>129</v>
      </c>
      <c r="D338" s="35">
        <v>1260</v>
      </c>
    </row>
    <row r="339" spans="1:4" ht="12.75" customHeight="1">
      <c r="A339" s="164" t="s">
        <v>266</v>
      </c>
      <c r="B339" s="47" t="s">
        <v>267</v>
      </c>
      <c r="C339" s="34" t="s">
        <v>129</v>
      </c>
      <c r="D339" s="35">
        <v>805</v>
      </c>
    </row>
    <row r="340" spans="1:4" ht="12.75" customHeight="1">
      <c r="A340" s="165"/>
      <c r="B340" s="47" t="s">
        <v>268</v>
      </c>
      <c r="C340" s="34" t="s">
        <v>129</v>
      </c>
      <c r="D340" s="35">
        <v>1260</v>
      </c>
    </row>
    <row r="341" spans="1:4" ht="15">
      <c r="A341" s="158" t="s">
        <v>269</v>
      </c>
      <c r="B341" s="45" t="s">
        <v>270</v>
      </c>
      <c r="C341" s="34" t="s">
        <v>229</v>
      </c>
      <c r="D341" s="35">
        <v>2831</v>
      </c>
    </row>
    <row r="342" spans="1:4" ht="15">
      <c r="A342" s="159"/>
      <c r="B342" s="45" t="s">
        <v>271</v>
      </c>
      <c r="C342" s="34" t="s">
        <v>229</v>
      </c>
      <c r="D342" s="35">
        <v>2831</v>
      </c>
    </row>
    <row r="343" spans="1:4" ht="15">
      <c r="A343" s="159"/>
      <c r="B343" s="45" t="s">
        <v>272</v>
      </c>
      <c r="C343" s="34" t="s">
        <v>229</v>
      </c>
      <c r="D343" s="35">
        <v>2831</v>
      </c>
    </row>
    <row r="344" spans="1:4" ht="15">
      <c r="A344" s="159"/>
      <c r="B344" s="45" t="s">
        <v>273</v>
      </c>
      <c r="C344" s="34" t="s">
        <v>229</v>
      </c>
      <c r="D344" s="35">
        <v>2831</v>
      </c>
    </row>
    <row r="345" spans="1:4" ht="15">
      <c r="A345" s="160"/>
      <c r="B345" s="45" t="s">
        <v>274</v>
      </c>
      <c r="C345" s="34" t="s">
        <v>229</v>
      </c>
      <c r="D345" s="35">
        <v>2831</v>
      </c>
    </row>
    <row r="346" spans="1:4" ht="15">
      <c r="A346" s="158" t="s">
        <v>275</v>
      </c>
      <c r="B346" s="45" t="s">
        <v>230</v>
      </c>
      <c r="C346" s="34" t="s">
        <v>276</v>
      </c>
      <c r="D346" s="35">
        <v>1118</v>
      </c>
    </row>
    <row r="347" spans="1:4" ht="15">
      <c r="A347" s="159"/>
      <c r="B347" s="45" t="s">
        <v>231</v>
      </c>
      <c r="C347" s="34" t="s">
        <v>276</v>
      </c>
      <c r="D347" s="35">
        <v>1118</v>
      </c>
    </row>
    <row r="348" spans="1:4" ht="15">
      <c r="A348" s="159"/>
      <c r="B348" s="45" t="s">
        <v>232</v>
      </c>
      <c r="C348" s="34" t="s">
        <v>276</v>
      </c>
      <c r="D348" s="35">
        <v>1118</v>
      </c>
    </row>
    <row r="349" spans="1:4" ht="15">
      <c r="A349" s="159"/>
      <c r="B349" s="45" t="s">
        <v>233</v>
      </c>
      <c r="C349" s="34" t="s">
        <v>276</v>
      </c>
      <c r="D349" s="35">
        <v>1118</v>
      </c>
    </row>
    <row r="350" spans="1:4" ht="15">
      <c r="A350" s="159"/>
      <c r="B350" s="45" t="s">
        <v>234</v>
      </c>
      <c r="C350" s="34" t="s">
        <v>276</v>
      </c>
      <c r="D350" s="35">
        <v>1118</v>
      </c>
    </row>
    <row r="351" spans="1:4" ht="15">
      <c r="A351" s="159"/>
      <c r="B351" s="45" t="s">
        <v>235</v>
      </c>
      <c r="C351" s="34" t="s">
        <v>276</v>
      </c>
      <c r="D351" s="35">
        <v>1118</v>
      </c>
    </row>
    <row r="352" spans="1:4" ht="15">
      <c r="A352" s="159"/>
      <c r="B352" s="45" t="s">
        <v>236</v>
      </c>
      <c r="C352" s="34" t="s">
        <v>276</v>
      </c>
      <c r="D352" s="35">
        <v>1118</v>
      </c>
    </row>
    <row r="353" spans="1:4" ht="15">
      <c r="A353" s="159"/>
      <c r="B353" s="45" t="s">
        <v>237</v>
      </c>
      <c r="C353" s="34" t="s">
        <v>276</v>
      </c>
      <c r="D353" s="35">
        <v>1118</v>
      </c>
    </row>
    <row r="354" spans="1:4" ht="15">
      <c r="A354" s="159"/>
      <c r="B354" s="45" t="s">
        <v>238</v>
      </c>
      <c r="C354" s="34" t="s">
        <v>276</v>
      </c>
      <c r="D354" s="35">
        <v>1118</v>
      </c>
    </row>
    <row r="355" spans="1:4" ht="15">
      <c r="A355" s="159"/>
      <c r="B355" s="45" t="s">
        <v>277</v>
      </c>
      <c r="C355" s="34" t="s">
        <v>276</v>
      </c>
      <c r="D355" s="35">
        <v>1118</v>
      </c>
    </row>
    <row r="356" spans="1:4" ht="15">
      <c r="A356" s="159"/>
      <c r="B356" s="45" t="s">
        <v>278</v>
      </c>
      <c r="C356" s="34" t="s">
        <v>276</v>
      </c>
      <c r="D356" s="35">
        <v>1118</v>
      </c>
    </row>
    <row r="357" spans="1:4" ht="15">
      <c r="A357" s="159"/>
      <c r="B357" s="45" t="s">
        <v>279</v>
      </c>
      <c r="C357" s="34" t="s">
        <v>276</v>
      </c>
      <c r="D357" s="35">
        <v>1118</v>
      </c>
    </row>
    <row r="358" spans="1:4" ht="15">
      <c r="A358" s="159"/>
      <c r="B358" s="45" t="s">
        <v>280</v>
      </c>
      <c r="C358" s="34" t="s">
        <v>276</v>
      </c>
      <c r="D358" s="35">
        <v>1118</v>
      </c>
    </row>
    <row r="359" spans="1:4" ht="15">
      <c r="A359" s="159"/>
      <c r="B359" s="45" t="s">
        <v>281</v>
      </c>
      <c r="C359" s="34" t="s">
        <v>276</v>
      </c>
      <c r="D359" s="35">
        <v>1118</v>
      </c>
    </row>
    <row r="360" spans="1:4" ht="15">
      <c r="A360" s="159"/>
      <c r="B360" s="45" t="s">
        <v>259</v>
      </c>
      <c r="C360" s="34" t="s">
        <v>276</v>
      </c>
      <c r="D360" s="35">
        <v>1203</v>
      </c>
    </row>
    <row r="361" spans="1:4" ht="15">
      <c r="A361" s="159"/>
      <c r="B361" s="45" t="s">
        <v>260</v>
      </c>
      <c r="C361" s="34" t="s">
        <v>276</v>
      </c>
      <c r="D361" s="35">
        <v>1219</v>
      </c>
    </row>
    <row r="362" spans="1:4" ht="39.75">
      <c r="A362" s="48" t="s">
        <v>282</v>
      </c>
      <c r="B362" s="45" t="s">
        <v>51</v>
      </c>
      <c r="C362" s="34" t="s">
        <v>66</v>
      </c>
      <c r="D362" s="49">
        <v>4755</v>
      </c>
    </row>
    <row r="363" spans="1:4" ht="15.75">
      <c r="A363" s="37" t="s">
        <v>283</v>
      </c>
      <c r="B363" s="38"/>
      <c r="C363" s="38"/>
      <c r="D363" s="39"/>
    </row>
    <row r="364" spans="1:4" ht="12.75" customHeight="1">
      <c r="A364" s="152" t="s">
        <v>284</v>
      </c>
      <c r="B364" s="155" t="s">
        <v>285</v>
      </c>
      <c r="C364" s="40" t="s">
        <v>286</v>
      </c>
      <c r="D364" s="35">
        <v>1351</v>
      </c>
    </row>
    <row r="365" spans="1:4" ht="15">
      <c r="A365" s="153"/>
      <c r="B365" s="156"/>
      <c r="C365" s="40" t="s">
        <v>287</v>
      </c>
      <c r="D365" s="35">
        <v>1079</v>
      </c>
    </row>
    <row r="366" spans="1:4" ht="15">
      <c r="A366" s="154"/>
      <c r="B366" s="157"/>
      <c r="C366" s="40" t="s">
        <v>288</v>
      </c>
      <c r="D366" s="35">
        <v>606</v>
      </c>
    </row>
    <row r="367" spans="1:4" ht="12.75" customHeight="1">
      <c r="A367" s="152" t="s">
        <v>289</v>
      </c>
      <c r="B367" s="155" t="s">
        <v>285</v>
      </c>
      <c r="C367" s="40" t="s">
        <v>286</v>
      </c>
      <c r="D367" s="35">
        <v>1351</v>
      </c>
    </row>
    <row r="368" spans="1:4" ht="15">
      <c r="A368" s="153"/>
      <c r="B368" s="156"/>
      <c r="C368" s="40" t="s">
        <v>287</v>
      </c>
      <c r="D368" s="35">
        <v>1079</v>
      </c>
    </row>
    <row r="369" spans="1:4" ht="15">
      <c r="A369" s="154"/>
      <c r="B369" s="157"/>
      <c r="C369" s="40" t="s">
        <v>288</v>
      </c>
      <c r="D369" s="35">
        <v>606</v>
      </c>
    </row>
    <row r="370" spans="1:4" ht="28.5" customHeight="1">
      <c r="A370" s="146" t="s">
        <v>290</v>
      </c>
      <c r="B370" s="151" t="s">
        <v>291</v>
      </c>
      <c r="C370" s="40" t="s">
        <v>292</v>
      </c>
      <c r="D370" s="35">
        <v>7769</v>
      </c>
    </row>
    <row r="371" spans="1:4" ht="28.5" customHeight="1">
      <c r="A371" s="146"/>
      <c r="B371" s="151"/>
      <c r="C371" s="40" t="s">
        <v>293</v>
      </c>
      <c r="D371" s="35">
        <v>6460</v>
      </c>
    </row>
    <row r="372" spans="1:4" ht="12.75" customHeight="1">
      <c r="A372" s="152" t="s">
        <v>294</v>
      </c>
      <c r="B372" s="155" t="s">
        <v>285</v>
      </c>
      <c r="C372" s="40" t="s">
        <v>286</v>
      </c>
      <c r="D372" s="35">
        <v>2023</v>
      </c>
    </row>
    <row r="373" spans="1:4" ht="15">
      <c r="A373" s="153"/>
      <c r="B373" s="156"/>
      <c r="C373" s="40" t="s">
        <v>287</v>
      </c>
      <c r="D373" s="35">
        <v>1617</v>
      </c>
    </row>
    <row r="374" spans="1:4" ht="15">
      <c r="A374" s="154"/>
      <c r="B374" s="157"/>
      <c r="C374" s="40" t="s">
        <v>288</v>
      </c>
      <c r="D374" s="35">
        <v>941</v>
      </c>
    </row>
    <row r="375" spans="1:4" ht="15">
      <c r="A375" s="146" t="s">
        <v>295</v>
      </c>
      <c r="B375" s="151" t="s">
        <v>296</v>
      </c>
      <c r="C375" s="40" t="s">
        <v>293</v>
      </c>
      <c r="D375" s="35">
        <v>2025</v>
      </c>
    </row>
    <row r="376" spans="1:4" ht="15">
      <c r="A376" s="146"/>
      <c r="B376" s="151"/>
      <c r="C376" s="40" t="s">
        <v>297</v>
      </c>
      <c r="D376" s="35">
        <v>1617</v>
      </c>
    </row>
    <row r="377" spans="1:4" ht="15">
      <c r="A377" s="146" t="s">
        <v>298</v>
      </c>
      <c r="B377" s="151" t="s">
        <v>296</v>
      </c>
      <c r="C377" s="40" t="s">
        <v>293</v>
      </c>
      <c r="D377" s="35">
        <v>2696</v>
      </c>
    </row>
    <row r="378" spans="1:4" ht="15">
      <c r="A378" s="146"/>
      <c r="B378" s="151"/>
      <c r="C378" s="40" t="s">
        <v>297</v>
      </c>
      <c r="D378" s="35">
        <v>2155</v>
      </c>
    </row>
    <row r="379" spans="1:4" ht="15">
      <c r="A379" s="146" t="s">
        <v>299</v>
      </c>
      <c r="B379" s="151" t="s">
        <v>296</v>
      </c>
      <c r="C379" s="40" t="s">
        <v>293</v>
      </c>
      <c r="D379" s="35">
        <v>2025</v>
      </c>
    </row>
    <row r="380" spans="1:4" ht="15">
      <c r="A380" s="146"/>
      <c r="B380" s="151"/>
      <c r="C380" s="40" t="s">
        <v>297</v>
      </c>
      <c r="D380" s="35">
        <v>1617</v>
      </c>
    </row>
    <row r="381" spans="1:4" ht="15">
      <c r="A381" s="146" t="s">
        <v>300</v>
      </c>
      <c r="B381" s="151" t="s">
        <v>296</v>
      </c>
      <c r="C381" s="40" t="s">
        <v>293</v>
      </c>
      <c r="D381" s="35">
        <v>2696</v>
      </c>
    </row>
    <row r="382" spans="1:4" ht="15">
      <c r="A382" s="146"/>
      <c r="B382" s="151"/>
      <c r="C382" s="40" t="s">
        <v>297</v>
      </c>
      <c r="D382" s="35">
        <v>2155</v>
      </c>
    </row>
    <row r="383" spans="1:4" ht="15">
      <c r="A383" s="146" t="s">
        <v>301</v>
      </c>
      <c r="B383" s="151" t="s">
        <v>296</v>
      </c>
      <c r="C383" s="40" t="s">
        <v>293</v>
      </c>
      <c r="D383" s="35">
        <v>2025</v>
      </c>
    </row>
    <row r="384" spans="1:4" ht="15">
      <c r="A384" s="146"/>
      <c r="B384" s="151"/>
      <c r="C384" s="40" t="s">
        <v>297</v>
      </c>
      <c r="D384" s="35">
        <v>1617</v>
      </c>
    </row>
    <row r="385" spans="1:4" ht="24">
      <c r="A385" s="50" t="s">
        <v>302</v>
      </c>
      <c r="B385" s="45"/>
      <c r="C385" s="40" t="s">
        <v>303</v>
      </c>
      <c r="D385" s="35">
        <v>1508</v>
      </c>
    </row>
    <row r="386" spans="1:4" ht="24">
      <c r="A386" s="48" t="s">
        <v>304</v>
      </c>
      <c r="B386" s="45"/>
      <c r="C386" s="40" t="s">
        <v>305</v>
      </c>
      <c r="D386" s="35">
        <v>2001</v>
      </c>
    </row>
    <row r="387" spans="1:4" ht="15.75">
      <c r="A387" s="37" t="s">
        <v>306</v>
      </c>
      <c r="B387" s="38"/>
      <c r="C387" s="38"/>
      <c r="D387" s="39"/>
    </row>
    <row r="388" spans="1:4" ht="22.5" customHeight="1">
      <c r="A388" s="146" t="s">
        <v>307</v>
      </c>
      <c r="B388" s="33" t="s">
        <v>42</v>
      </c>
      <c r="C388" s="40" t="s">
        <v>308</v>
      </c>
      <c r="D388" s="35">
        <v>480</v>
      </c>
    </row>
    <row r="389" spans="1:4" ht="22.5">
      <c r="A389" s="146"/>
      <c r="B389" s="33" t="s">
        <v>51</v>
      </c>
      <c r="C389" s="40" t="s">
        <v>309</v>
      </c>
      <c r="D389" s="35">
        <v>4890</v>
      </c>
    </row>
    <row r="390" spans="1:4" ht="25.5">
      <c r="A390" s="32" t="s">
        <v>310</v>
      </c>
      <c r="B390" s="33" t="s">
        <v>42</v>
      </c>
      <c r="C390" s="34" t="s">
        <v>60</v>
      </c>
      <c r="D390" s="35">
        <v>3430</v>
      </c>
    </row>
    <row r="391" spans="1:4" ht="22.5" customHeight="1">
      <c r="A391" s="146" t="s">
        <v>311</v>
      </c>
      <c r="B391" s="33" t="s">
        <v>42</v>
      </c>
      <c r="C391" s="40" t="s">
        <v>312</v>
      </c>
      <c r="D391" s="35">
        <v>410</v>
      </c>
    </row>
    <row r="392" spans="1:4" ht="22.5">
      <c r="A392" s="146"/>
      <c r="B392" s="33" t="s">
        <v>51</v>
      </c>
      <c r="C392" s="40" t="s">
        <v>313</v>
      </c>
      <c r="D392" s="35">
        <v>3399</v>
      </c>
    </row>
    <row r="393" spans="1:4" ht="23.25" customHeight="1">
      <c r="A393" s="146" t="s">
        <v>314</v>
      </c>
      <c r="B393" s="151" t="s">
        <v>42</v>
      </c>
      <c r="C393" s="40" t="s">
        <v>67</v>
      </c>
      <c r="D393" s="35">
        <v>4590</v>
      </c>
    </row>
    <row r="394" spans="1:4" ht="23.25" customHeight="1">
      <c r="A394" s="146"/>
      <c r="B394" s="151"/>
      <c r="C394" s="40" t="s">
        <v>74</v>
      </c>
      <c r="D394" s="35">
        <v>8990</v>
      </c>
    </row>
    <row r="395" spans="1:4" ht="15">
      <c r="A395" s="146" t="s">
        <v>315</v>
      </c>
      <c r="B395" s="148" t="s">
        <v>316</v>
      </c>
      <c r="C395" s="34" t="s">
        <v>66</v>
      </c>
      <c r="D395" s="35">
        <v>2199</v>
      </c>
    </row>
    <row r="396" spans="1:4" ht="15">
      <c r="A396" s="146"/>
      <c r="B396" s="148"/>
      <c r="C396" s="34" t="s">
        <v>67</v>
      </c>
      <c r="D396" s="35">
        <v>3790</v>
      </c>
    </row>
    <row r="397" spans="1:4" ht="15">
      <c r="A397" s="146"/>
      <c r="B397" s="148"/>
      <c r="C397" s="34" t="s">
        <v>74</v>
      </c>
      <c r="D397" s="35">
        <v>7399</v>
      </c>
    </row>
    <row r="398" spans="1:4" ht="35.25">
      <c r="A398" s="32" t="s">
        <v>317</v>
      </c>
      <c r="B398" s="33" t="s">
        <v>42</v>
      </c>
      <c r="C398" s="34" t="s">
        <v>45</v>
      </c>
      <c r="D398" s="35">
        <v>699</v>
      </c>
    </row>
    <row r="399" spans="1:4" ht="24">
      <c r="A399" s="32" t="s">
        <v>318</v>
      </c>
      <c r="B399" s="45" t="s">
        <v>42</v>
      </c>
      <c r="C399" s="40" t="s">
        <v>319</v>
      </c>
      <c r="D399" s="35">
        <v>1490</v>
      </c>
    </row>
    <row r="400" spans="1:4" ht="35.25">
      <c r="A400" s="32" t="s">
        <v>320</v>
      </c>
      <c r="B400" s="45"/>
      <c r="C400" s="40" t="s">
        <v>321</v>
      </c>
      <c r="D400" s="35">
        <v>35990</v>
      </c>
    </row>
    <row r="401" spans="1:4" ht="24">
      <c r="A401" s="32" t="s">
        <v>322</v>
      </c>
      <c r="B401" s="45" t="s">
        <v>42</v>
      </c>
      <c r="C401" s="40" t="s">
        <v>323</v>
      </c>
      <c r="D401" s="35">
        <v>7199</v>
      </c>
    </row>
    <row r="402" spans="1:4" ht="24">
      <c r="A402" s="32" t="s">
        <v>324</v>
      </c>
      <c r="B402" s="45" t="s">
        <v>42</v>
      </c>
      <c r="C402" s="40" t="s">
        <v>129</v>
      </c>
      <c r="D402" s="35">
        <v>449</v>
      </c>
    </row>
    <row r="403" spans="1:4" ht="24">
      <c r="A403" s="32" t="s">
        <v>325</v>
      </c>
      <c r="B403" s="45" t="s">
        <v>42</v>
      </c>
      <c r="C403" s="34" t="s">
        <v>129</v>
      </c>
      <c r="D403" s="35">
        <v>449</v>
      </c>
    </row>
    <row r="404" spans="1:4" ht="24">
      <c r="A404" s="32" t="s">
        <v>326</v>
      </c>
      <c r="B404" s="45" t="s">
        <v>42</v>
      </c>
      <c r="C404" s="40" t="s">
        <v>327</v>
      </c>
      <c r="D404" s="35">
        <v>299</v>
      </c>
    </row>
    <row r="405" spans="1:4" ht="24">
      <c r="A405" s="32" t="s">
        <v>328</v>
      </c>
      <c r="B405" s="45" t="s">
        <v>42</v>
      </c>
      <c r="C405" s="40" t="s">
        <v>327</v>
      </c>
      <c r="D405" s="35">
        <v>1150</v>
      </c>
    </row>
    <row r="406" spans="1:4" ht="24">
      <c r="A406" s="32" t="s">
        <v>329</v>
      </c>
      <c r="B406" s="45" t="s">
        <v>42</v>
      </c>
      <c r="C406" s="40" t="s">
        <v>319</v>
      </c>
      <c r="D406" s="35">
        <v>1730</v>
      </c>
    </row>
    <row r="407" spans="1:4" ht="24">
      <c r="A407" s="32" t="s">
        <v>330</v>
      </c>
      <c r="B407" s="45" t="s">
        <v>42</v>
      </c>
      <c r="C407" s="40" t="s">
        <v>323</v>
      </c>
      <c r="D407" s="35">
        <v>8199</v>
      </c>
    </row>
    <row r="408" spans="1:4" ht="35.25">
      <c r="A408" s="32" t="s">
        <v>331</v>
      </c>
      <c r="B408" s="45" t="s">
        <v>42</v>
      </c>
      <c r="C408" s="40" t="s">
        <v>129</v>
      </c>
      <c r="D408" s="35">
        <v>499</v>
      </c>
    </row>
    <row r="409" spans="1:4" ht="35.25">
      <c r="A409" s="32" t="s">
        <v>332</v>
      </c>
      <c r="B409" s="45" t="s">
        <v>42</v>
      </c>
      <c r="C409" s="40" t="s">
        <v>129</v>
      </c>
      <c r="D409" s="35">
        <v>499</v>
      </c>
    </row>
    <row r="410" spans="1:4" ht="35.25">
      <c r="A410" s="32" t="s">
        <v>333</v>
      </c>
      <c r="B410" s="45" t="s">
        <v>42</v>
      </c>
      <c r="C410" s="40" t="s">
        <v>327</v>
      </c>
      <c r="D410" s="35">
        <v>299</v>
      </c>
    </row>
    <row r="411" spans="1:4" ht="24">
      <c r="A411" s="32" t="s">
        <v>334</v>
      </c>
      <c r="B411" s="45" t="s">
        <v>42</v>
      </c>
      <c r="C411" s="40" t="s">
        <v>327</v>
      </c>
      <c r="D411" s="35">
        <v>1159</v>
      </c>
    </row>
    <row r="412" spans="1:4" ht="26.25">
      <c r="A412" s="32" t="s">
        <v>335</v>
      </c>
      <c r="B412" s="45"/>
      <c r="C412" s="40" t="s">
        <v>336</v>
      </c>
      <c r="D412" s="35">
        <v>25700</v>
      </c>
    </row>
    <row r="413" spans="1:4" ht="25.5">
      <c r="A413" s="32" t="s">
        <v>337</v>
      </c>
      <c r="B413" s="45" t="s">
        <v>338</v>
      </c>
      <c r="C413" s="40" t="s">
        <v>339</v>
      </c>
      <c r="D413" s="35">
        <v>22990</v>
      </c>
    </row>
    <row r="414" spans="1:4" ht="24">
      <c r="A414" s="32" t="s">
        <v>340</v>
      </c>
      <c r="B414" s="45" t="s">
        <v>338</v>
      </c>
      <c r="C414" s="34" t="s">
        <v>341</v>
      </c>
      <c r="D414" s="35">
        <v>20500</v>
      </c>
    </row>
    <row r="415" spans="1:4" ht="24">
      <c r="A415" s="32" t="s">
        <v>342</v>
      </c>
      <c r="B415" s="45" t="s">
        <v>338</v>
      </c>
      <c r="C415" s="34" t="s">
        <v>341</v>
      </c>
      <c r="D415" s="35">
        <v>4800</v>
      </c>
    </row>
    <row r="416" spans="1:4" ht="27.75">
      <c r="A416" s="32" t="s">
        <v>343</v>
      </c>
      <c r="B416" s="45"/>
      <c r="C416" s="40" t="s">
        <v>344</v>
      </c>
      <c r="D416" s="35">
        <v>14500</v>
      </c>
    </row>
    <row r="417" spans="1:4" ht="15.75">
      <c r="A417" s="37" t="s">
        <v>345</v>
      </c>
      <c r="B417" s="38"/>
      <c r="C417" s="38"/>
      <c r="D417" s="39"/>
    </row>
    <row r="418" spans="1:4" ht="15">
      <c r="A418" s="146" t="s">
        <v>346</v>
      </c>
      <c r="B418" s="148" t="s">
        <v>51</v>
      </c>
      <c r="C418" s="34" t="s">
        <v>347</v>
      </c>
      <c r="D418" s="35">
        <v>156</v>
      </c>
    </row>
    <row r="419" spans="1:4" ht="15">
      <c r="A419" s="146"/>
      <c r="B419" s="148"/>
      <c r="C419" s="34" t="s">
        <v>348</v>
      </c>
      <c r="D419" s="35">
        <v>330</v>
      </c>
    </row>
    <row r="420" spans="1:4" ht="15">
      <c r="A420" s="146"/>
      <c r="B420" s="148"/>
      <c r="C420" s="34" t="s">
        <v>349</v>
      </c>
      <c r="D420" s="35">
        <v>618</v>
      </c>
    </row>
    <row r="421" spans="1:4" ht="15">
      <c r="A421" s="146" t="s">
        <v>350</v>
      </c>
      <c r="B421" s="151" t="s">
        <v>51</v>
      </c>
      <c r="C421" s="34" t="s">
        <v>347</v>
      </c>
      <c r="D421" s="35">
        <v>291</v>
      </c>
    </row>
    <row r="422" spans="1:4" ht="15">
      <c r="A422" s="146"/>
      <c r="B422" s="151"/>
      <c r="C422" s="34" t="s">
        <v>348</v>
      </c>
      <c r="D422" s="35">
        <v>610</v>
      </c>
    </row>
    <row r="423" spans="1:4" ht="15">
      <c r="A423" s="146"/>
      <c r="B423" s="151"/>
      <c r="C423" s="34" t="s">
        <v>349</v>
      </c>
      <c r="D423" s="35">
        <v>1182</v>
      </c>
    </row>
    <row r="424" spans="1:4" ht="17.25" customHeight="1">
      <c r="A424" s="146" t="s">
        <v>351</v>
      </c>
      <c r="B424" s="148" t="s">
        <v>352</v>
      </c>
      <c r="C424" s="34" t="s">
        <v>347</v>
      </c>
      <c r="D424" s="35">
        <v>820</v>
      </c>
    </row>
    <row r="425" spans="1:4" ht="17.25" customHeight="1">
      <c r="A425" s="146"/>
      <c r="B425" s="148"/>
      <c r="C425" s="34" t="s">
        <v>348</v>
      </c>
      <c r="D425" s="35">
        <v>2015</v>
      </c>
    </row>
    <row r="426" spans="1:4" ht="17.25" customHeight="1">
      <c r="A426" s="146" t="s">
        <v>353</v>
      </c>
      <c r="B426" s="148" t="s">
        <v>51</v>
      </c>
      <c r="C426" s="34" t="s">
        <v>348</v>
      </c>
      <c r="D426" s="35">
        <v>1118</v>
      </c>
    </row>
    <row r="427" spans="1:4" ht="17.25" customHeight="1">
      <c r="A427" s="150"/>
      <c r="B427" s="149"/>
      <c r="C427" s="34" t="s">
        <v>349</v>
      </c>
      <c r="D427" s="35">
        <v>2184</v>
      </c>
    </row>
    <row r="428" spans="1:4" ht="17.25" customHeight="1">
      <c r="A428" s="146" t="s">
        <v>354</v>
      </c>
      <c r="B428" s="148" t="s">
        <v>355</v>
      </c>
      <c r="C428" s="34" t="s">
        <v>348</v>
      </c>
      <c r="D428" s="35">
        <v>491</v>
      </c>
    </row>
    <row r="429" spans="1:4" ht="17.25" customHeight="1">
      <c r="A429" s="146"/>
      <c r="B429" s="149"/>
      <c r="C429" s="34" t="s">
        <v>349</v>
      </c>
      <c r="D429" s="35">
        <v>941</v>
      </c>
    </row>
    <row r="430" spans="1:4" ht="15.75">
      <c r="A430" s="37" t="s">
        <v>356</v>
      </c>
      <c r="B430" s="38"/>
      <c r="C430" s="38"/>
      <c r="D430" s="39"/>
    </row>
    <row r="431" spans="1:4" ht="15">
      <c r="A431" s="146" t="s">
        <v>357</v>
      </c>
      <c r="B431" s="148" t="s">
        <v>51</v>
      </c>
      <c r="C431" s="34" t="s">
        <v>358</v>
      </c>
      <c r="D431" s="35">
        <v>1066</v>
      </c>
    </row>
    <row r="432" spans="1:4" ht="15">
      <c r="A432" s="146"/>
      <c r="B432" s="148"/>
      <c r="C432" s="34" t="s">
        <v>359</v>
      </c>
      <c r="D432" s="35">
        <v>2387</v>
      </c>
    </row>
    <row r="433" spans="1:4" ht="15">
      <c r="A433" s="149"/>
      <c r="B433" s="149"/>
      <c r="C433" s="34" t="s">
        <v>360</v>
      </c>
      <c r="D433" s="35">
        <v>5552</v>
      </c>
    </row>
    <row r="434" spans="1:4" ht="15">
      <c r="A434" s="146" t="s">
        <v>361</v>
      </c>
      <c r="B434" s="148" t="s">
        <v>51</v>
      </c>
      <c r="C434" s="34" t="s">
        <v>362</v>
      </c>
      <c r="D434" s="35">
        <v>161</v>
      </c>
    </row>
    <row r="435" spans="1:4" ht="15">
      <c r="A435" s="146"/>
      <c r="B435" s="148"/>
      <c r="C435" s="34" t="s">
        <v>363</v>
      </c>
      <c r="D435" s="35">
        <v>251</v>
      </c>
    </row>
    <row r="436" spans="1:4" ht="15">
      <c r="A436" s="146"/>
      <c r="B436" s="148"/>
      <c r="C436" s="34" t="s">
        <v>348</v>
      </c>
      <c r="D436" s="35">
        <v>559</v>
      </c>
    </row>
    <row r="437" spans="1:4" ht="15">
      <c r="A437" s="149"/>
      <c r="B437" s="148"/>
      <c r="C437" s="34" t="s">
        <v>349</v>
      </c>
      <c r="D437" s="35">
        <v>974</v>
      </c>
    </row>
    <row r="438" spans="1:4" ht="18" customHeight="1">
      <c r="A438" s="146" t="s">
        <v>364</v>
      </c>
      <c r="B438" s="148" t="s">
        <v>51</v>
      </c>
      <c r="C438" s="34" t="s">
        <v>349</v>
      </c>
      <c r="D438" s="35">
        <v>3691</v>
      </c>
    </row>
    <row r="439" spans="1:4" ht="18" customHeight="1">
      <c r="A439" s="150"/>
      <c r="B439" s="149"/>
      <c r="C439" s="34" t="s">
        <v>360</v>
      </c>
      <c r="D439" s="35">
        <v>7110</v>
      </c>
    </row>
    <row r="440" spans="1:4" ht="15.75" customHeight="1">
      <c r="A440" s="37" t="s">
        <v>365</v>
      </c>
      <c r="B440" s="38"/>
      <c r="C440" s="38"/>
      <c r="D440" s="39"/>
    </row>
    <row r="441" spans="1:4" ht="18" customHeight="1">
      <c r="A441" s="146" t="s">
        <v>366</v>
      </c>
      <c r="B441" s="148" t="s">
        <v>51</v>
      </c>
      <c r="C441" s="40" t="s">
        <v>348</v>
      </c>
      <c r="D441" s="35">
        <v>3263</v>
      </c>
    </row>
    <row r="442" spans="1:4" ht="18" customHeight="1">
      <c r="A442" s="147"/>
      <c r="B442" s="148"/>
      <c r="C442" s="40" t="s">
        <v>305</v>
      </c>
      <c r="D442" s="35">
        <v>763</v>
      </c>
    </row>
    <row r="443" spans="1:4" ht="46.5">
      <c r="A443" s="32" t="s">
        <v>367</v>
      </c>
      <c r="B443" s="33" t="s">
        <v>355</v>
      </c>
      <c r="C443" s="40" t="s">
        <v>305</v>
      </c>
      <c r="D443" s="35">
        <v>963</v>
      </c>
    </row>
    <row r="444" spans="1:4" ht="35.25">
      <c r="A444" s="32" t="s">
        <v>368</v>
      </c>
      <c r="B444" s="33"/>
      <c r="C444" s="40" t="s">
        <v>369</v>
      </c>
      <c r="D444" s="35">
        <v>1429</v>
      </c>
    </row>
    <row r="445" spans="1:4" ht="35.25">
      <c r="A445" s="32" t="s">
        <v>370</v>
      </c>
      <c r="B445" s="33"/>
      <c r="C445" s="40" t="s">
        <v>371</v>
      </c>
      <c r="D445" s="35">
        <v>1350</v>
      </c>
    </row>
    <row r="446" spans="1:4" ht="23.25" customHeight="1">
      <c r="A446" s="146" t="s">
        <v>372</v>
      </c>
      <c r="B446" s="148" t="s">
        <v>373</v>
      </c>
      <c r="C446" s="40" t="s">
        <v>305</v>
      </c>
      <c r="D446" s="35">
        <v>1318</v>
      </c>
    </row>
    <row r="447" spans="1:4" ht="23.25" customHeight="1">
      <c r="A447" s="147"/>
      <c r="B447" s="148"/>
      <c r="C447" s="40" t="s">
        <v>348</v>
      </c>
      <c r="D447" s="35">
        <v>5518</v>
      </c>
    </row>
    <row r="448" spans="1:4" ht="24">
      <c r="A448" s="32" t="s">
        <v>374</v>
      </c>
      <c r="B448" s="33"/>
      <c r="C448" s="40" t="s">
        <v>375</v>
      </c>
      <c r="D448" s="35">
        <v>2426</v>
      </c>
    </row>
    <row r="449" spans="1:4" ht="26.25">
      <c r="A449" s="32" t="s">
        <v>376</v>
      </c>
      <c r="B449" s="33"/>
      <c r="C449" s="40" t="s">
        <v>377</v>
      </c>
      <c r="D449" s="35">
        <v>3711</v>
      </c>
    </row>
    <row r="450" spans="1:4" ht="26.25">
      <c r="A450" s="32" t="s">
        <v>378</v>
      </c>
      <c r="B450" s="33"/>
      <c r="C450" s="40" t="s">
        <v>379</v>
      </c>
      <c r="D450" s="35">
        <v>660</v>
      </c>
    </row>
    <row r="451" spans="1:4" ht="26.25">
      <c r="A451" s="32" t="s">
        <v>380</v>
      </c>
      <c r="B451" s="33"/>
      <c r="C451" s="40" t="s">
        <v>377</v>
      </c>
      <c r="D451" s="35">
        <v>2017</v>
      </c>
    </row>
    <row r="452" spans="1:4" ht="26.25">
      <c r="A452" s="32" t="s">
        <v>381</v>
      </c>
      <c r="B452" s="33"/>
      <c r="C452" s="40" t="s">
        <v>377</v>
      </c>
      <c r="D452" s="35">
        <v>3711</v>
      </c>
    </row>
    <row r="453" spans="1:4" ht="26.25">
      <c r="A453" s="32" t="s">
        <v>382</v>
      </c>
      <c r="B453" s="33"/>
      <c r="C453" s="40" t="s">
        <v>377</v>
      </c>
      <c r="D453" s="35">
        <v>3801</v>
      </c>
    </row>
    <row r="454" spans="1:4" ht="27.75">
      <c r="A454" s="32" t="s">
        <v>383</v>
      </c>
      <c r="B454" s="33"/>
      <c r="C454" s="40" t="s">
        <v>377</v>
      </c>
      <c r="D454" s="35">
        <v>3031</v>
      </c>
    </row>
    <row r="455" spans="1:4" ht="15.75">
      <c r="A455" s="37" t="s">
        <v>384</v>
      </c>
      <c r="B455" s="38"/>
      <c r="C455" s="38"/>
      <c r="D455" s="39"/>
    </row>
    <row r="456" spans="1:4" ht="15">
      <c r="A456" s="146" t="s">
        <v>385</v>
      </c>
      <c r="B456" s="148" t="s">
        <v>51</v>
      </c>
      <c r="C456" s="34" t="s">
        <v>369</v>
      </c>
      <c r="D456" s="35">
        <v>177</v>
      </c>
    </row>
    <row r="457" spans="1:4" ht="15">
      <c r="A457" s="146"/>
      <c r="B457" s="148"/>
      <c r="C457" s="34" t="s">
        <v>349</v>
      </c>
      <c r="D457" s="35">
        <v>2417</v>
      </c>
    </row>
    <row r="458" spans="1:4" ht="15">
      <c r="A458" s="146"/>
      <c r="B458" s="148"/>
      <c r="C458" s="34" t="s">
        <v>360</v>
      </c>
      <c r="D458" s="35">
        <v>4710</v>
      </c>
    </row>
    <row r="459" spans="1:4" ht="15.75" customHeight="1">
      <c r="A459" s="37" t="s">
        <v>386</v>
      </c>
      <c r="B459" s="38"/>
      <c r="C459" s="38"/>
      <c r="D459" s="39"/>
    </row>
    <row r="460" spans="1:4" ht="24">
      <c r="A460" s="32" t="s">
        <v>387</v>
      </c>
      <c r="B460" s="51" t="s">
        <v>388</v>
      </c>
      <c r="C460" s="40" t="s">
        <v>129</v>
      </c>
      <c r="D460" s="35">
        <v>306</v>
      </c>
    </row>
    <row r="461" spans="1:4" ht="24">
      <c r="A461" s="32" t="s">
        <v>389</v>
      </c>
      <c r="B461" s="51" t="s">
        <v>388</v>
      </c>
      <c r="C461" s="40" t="s">
        <v>129</v>
      </c>
      <c r="D461" s="35">
        <v>363</v>
      </c>
    </row>
    <row r="462" spans="1:4" ht="24">
      <c r="A462" s="32" t="s">
        <v>390</v>
      </c>
      <c r="B462" s="51" t="s">
        <v>391</v>
      </c>
      <c r="C462" s="40" t="s">
        <v>129</v>
      </c>
      <c r="D462" s="35">
        <v>350</v>
      </c>
    </row>
    <row r="463" spans="1:4" ht="15.75">
      <c r="A463" s="37" t="s">
        <v>392</v>
      </c>
      <c r="B463" s="38"/>
      <c r="C463" s="38"/>
      <c r="D463" s="39"/>
    </row>
    <row r="464" spans="1:4" ht="24">
      <c r="A464" s="32" t="s">
        <v>393</v>
      </c>
      <c r="B464" s="45" t="s">
        <v>316</v>
      </c>
      <c r="C464" s="40" t="s">
        <v>129</v>
      </c>
      <c r="D464" s="35">
        <v>606</v>
      </c>
    </row>
    <row r="465" spans="1:4" ht="24">
      <c r="A465" s="32" t="s">
        <v>394</v>
      </c>
      <c r="B465" s="45" t="s">
        <v>338</v>
      </c>
      <c r="C465" s="40" t="s">
        <v>129</v>
      </c>
      <c r="D465" s="35">
        <v>681</v>
      </c>
    </row>
    <row r="466" spans="1:4" ht="24">
      <c r="A466" s="32" t="s">
        <v>395</v>
      </c>
      <c r="B466" s="51" t="s">
        <v>396</v>
      </c>
      <c r="C466" s="40" t="s">
        <v>129</v>
      </c>
      <c r="D466" s="35">
        <v>1003</v>
      </c>
    </row>
    <row r="467" spans="1:4" ht="24">
      <c r="A467" s="32" t="s">
        <v>397</v>
      </c>
      <c r="B467" s="51"/>
      <c r="C467" s="40" t="s">
        <v>129</v>
      </c>
      <c r="D467" s="35">
        <v>615</v>
      </c>
    </row>
    <row r="468" spans="1:4" ht="24">
      <c r="A468" s="32" t="s">
        <v>398</v>
      </c>
      <c r="B468" s="51"/>
      <c r="C468" s="40" t="s">
        <v>129</v>
      </c>
      <c r="D468" s="35">
        <v>1034</v>
      </c>
    </row>
    <row r="469" spans="1:4" ht="24">
      <c r="A469" s="32" t="s">
        <v>399</v>
      </c>
      <c r="B469" s="51" t="s">
        <v>51</v>
      </c>
      <c r="C469" s="40" t="s">
        <v>129</v>
      </c>
      <c r="D469" s="35">
        <v>167</v>
      </c>
    </row>
    <row r="470" spans="1:4" ht="24" customHeight="1">
      <c r="A470" s="32" t="s">
        <v>400</v>
      </c>
      <c r="B470" s="51" t="s">
        <v>401</v>
      </c>
      <c r="C470" s="40" t="s">
        <v>129</v>
      </c>
      <c r="D470" s="35">
        <v>1015</v>
      </c>
    </row>
    <row r="471" spans="1:4" ht="24" customHeight="1">
      <c r="A471" s="32" t="s">
        <v>402</v>
      </c>
      <c r="B471" s="51" t="s">
        <v>401</v>
      </c>
      <c r="C471" s="40" t="s">
        <v>129</v>
      </c>
      <c r="D471" s="35">
        <v>532</v>
      </c>
    </row>
    <row r="472" spans="1:4" ht="24" customHeight="1">
      <c r="A472" s="32" t="s">
        <v>403</v>
      </c>
      <c r="B472" s="51"/>
      <c r="C472" s="40" t="s">
        <v>129</v>
      </c>
      <c r="D472" s="35">
        <v>7581</v>
      </c>
    </row>
    <row r="473" spans="1:4" ht="24" customHeight="1">
      <c r="A473" s="32" t="s">
        <v>404</v>
      </c>
      <c r="B473" s="51"/>
      <c r="C473" s="40" t="s">
        <v>129</v>
      </c>
      <c r="D473" s="35">
        <v>1107</v>
      </c>
    </row>
    <row r="474" spans="1:4" ht="18" customHeight="1">
      <c r="A474" s="32" t="s">
        <v>405</v>
      </c>
      <c r="B474" s="51"/>
      <c r="C474" s="40" t="s">
        <v>129</v>
      </c>
      <c r="D474" s="35">
        <v>410</v>
      </c>
    </row>
    <row r="475" spans="1:4" ht="18" customHeight="1">
      <c r="A475" s="32" t="s">
        <v>406</v>
      </c>
      <c r="B475" s="51"/>
      <c r="C475" s="40" t="s">
        <v>129</v>
      </c>
      <c r="D475" s="35">
        <v>548</v>
      </c>
    </row>
    <row r="476" spans="1:4" ht="18" customHeight="1">
      <c r="A476" s="32" t="s">
        <v>407</v>
      </c>
      <c r="B476" s="51"/>
      <c r="C476" s="40" t="s">
        <v>129</v>
      </c>
      <c r="D476" s="35">
        <v>171</v>
      </c>
    </row>
    <row r="477" spans="1:4" ht="24" customHeight="1">
      <c r="A477" s="32" t="s">
        <v>408</v>
      </c>
      <c r="B477" s="51"/>
      <c r="C477" s="40" t="s">
        <v>129</v>
      </c>
      <c r="D477" s="35">
        <v>1096</v>
      </c>
    </row>
    <row r="478" spans="1:4" ht="18" customHeight="1">
      <c r="A478" s="32" t="s">
        <v>409</v>
      </c>
      <c r="B478" s="51"/>
      <c r="C478" s="40" t="s">
        <v>129</v>
      </c>
      <c r="D478" s="35">
        <v>361</v>
      </c>
    </row>
    <row r="479" spans="1:4" ht="24" customHeight="1">
      <c r="A479" s="32" t="s">
        <v>410</v>
      </c>
      <c r="B479" s="51"/>
      <c r="C479" s="40" t="s">
        <v>129</v>
      </c>
      <c r="D479" s="35">
        <v>429</v>
      </c>
    </row>
    <row r="480" spans="1:4" ht="18" customHeight="1">
      <c r="A480" s="32" t="s">
        <v>411</v>
      </c>
      <c r="B480" s="51"/>
      <c r="C480" s="40" t="s">
        <v>129</v>
      </c>
      <c r="D480" s="35">
        <v>5092</v>
      </c>
    </row>
    <row r="481" spans="1:4" ht="18.75">
      <c r="A481" s="37" t="s">
        <v>412</v>
      </c>
      <c r="B481" s="38"/>
      <c r="C481" s="38"/>
      <c r="D481" s="39"/>
    </row>
    <row r="482" spans="1:4" ht="15">
      <c r="A482" s="32" t="s">
        <v>413</v>
      </c>
      <c r="B482" s="33"/>
      <c r="C482" s="40" t="s">
        <v>414</v>
      </c>
      <c r="D482" s="35">
        <v>826</v>
      </c>
    </row>
    <row r="483" spans="1:4" ht="15">
      <c r="A483" s="32" t="s">
        <v>415</v>
      </c>
      <c r="B483" s="33"/>
      <c r="C483" s="40" t="s">
        <v>416</v>
      </c>
      <c r="D483" s="35">
        <v>179</v>
      </c>
    </row>
    <row r="484" spans="1:4" ht="15">
      <c r="A484" s="32" t="s">
        <v>417</v>
      </c>
      <c r="B484" s="33"/>
      <c r="C484" s="40" t="s">
        <v>103</v>
      </c>
      <c r="D484" s="35">
        <v>888</v>
      </c>
    </row>
    <row r="485" spans="1:4" ht="15">
      <c r="A485" s="32" t="s">
        <v>418</v>
      </c>
      <c r="B485" s="33"/>
      <c r="C485" s="40" t="s">
        <v>416</v>
      </c>
      <c r="D485" s="35">
        <v>363</v>
      </c>
    </row>
    <row r="486" spans="1:4" ht="15">
      <c r="A486" s="32" t="s">
        <v>419</v>
      </c>
      <c r="B486" s="33"/>
      <c r="C486" s="40" t="s">
        <v>103</v>
      </c>
      <c r="D486" s="35">
        <v>714</v>
      </c>
    </row>
    <row r="487" spans="1:4" ht="15">
      <c r="A487" s="32" t="s">
        <v>420</v>
      </c>
      <c r="B487" s="33"/>
      <c r="C487" s="40" t="s">
        <v>103</v>
      </c>
      <c r="D487" s="35">
        <v>2129</v>
      </c>
    </row>
    <row r="488" spans="1:4">
      <c r="A488" s="52" t="s">
        <v>421</v>
      </c>
      <c r="B488" s="52"/>
      <c r="C488" s="52"/>
      <c r="D488" s="20"/>
    </row>
    <row r="489" spans="1:4">
      <c r="A489" s="53"/>
      <c r="B489" s="53"/>
    </row>
  </sheetData>
  <mergeCells count="115">
    <mergeCell ref="A12:A13"/>
    <mergeCell ref="B12:B13"/>
    <mergeCell ref="A14:A15"/>
    <mergeCell ref="B14:B15"/>
    <mergeCell ref="A17:A18"/>
    <mergeCell ref="B17:B18"/>
    <mergeCell ref="A27:A28"/>
    <mergeCell ref="B27:B28"/>
    <mergeCell ref="A29:A30"/>
    <mergeCell ref="B29:B30"/>
    <mergeCell ref="A32:A33"/>
    <mergeCell ref="A37:A38"/>
    <mergeCell ref="B37:B38"/>
    <mergeCell ref="A19:A20"/>
    <mergeCell ref="B19:B20"/>
    <mergeCell ref="A22:A23"/>
    <mergeCell ref="B22:B23"/>
    <mergeCell ref="A24:A25"/>
    <mergeCell ref="B24:B25"/>
    <mergeCell ref="A52:A53"/>
    <mergeCell ref="C52:C53"/>
    <mergeCell ref="A54:A55"/>
    <mergeCell ref="C54:C55"/>
    <mergeCell ref="A56:A57"/>
    <mergeCell ref="C56:C57"/>
    <mergeCell ref="A39:A40"/>
    <mergeCell ref="B39:B40"/>
    <mergeCell ref="A41:A42"/>
    <mergeCell ref="B41:B42"/>
    <mergeCell ref="A50:A51"/>
    <mergeCell ref="C50:C51"/>
    <mergeCell ref="A64:A65"/>
    <mergeCell ref="C64:C65"/>
    <mergeCell ref="A66:A67"/>
    <mergeCell ref="C66:C67"/>
    <mergeCell ref="A68:A69"/>
    <mergeCell ref="C68:C69"/>
    <mergeCell ref="A58:A59"/>
    <mergeCell ref="C58:C59"/>
    <mergeCell ref="A60:A61"/>
    <mergeCell ref="C60:C61"/>
    <mergeCell ref="A62:A63"/>
    <mergeCell ref="C62:C63"/>
    <mergeCell ref="A76:A77"/>
    <mergeCell ref="C76:C77"/>
    <mergeCell ref="A78:A79"/>
    <mergeCell ref="C78:C79"/>
    <mergeCell ref="A80:A81"/>
    <mergeCell ref="B80:B81"/>
    <mergeCell ref="A70:A71"/>
    <mergeCell ref="C70:C71"/>
    <mergeCell ref="A72:A73"/>
    <mergeCell ref="C72:C73"/>
    <mergeCell ref="A74:A75"/>
    <mergeCell ref="C74:C75"/>
    <mergeCell ref="C259:C264"/>
    <mergeCell ref="C265:C270"/>
    <mergeCell ref="A271:A334"/>
    <mergeCell ref="A335:A336"/>
    <mergeCell ref="A337:A338"/>
    <mergeCell ref="A339:A340"/>
    <mergeCell ref="A133:A138"/>
    <mergeCell ref="A139:A164"/>
    <mergeCell ref="A165:A208"/>
    <mergeCell ref="A209:A243"/>
    <mergeCell ref="A244:A257"/>
    <mergeCell ref="A259:A270"/>
    <mergeCell ref="A370:A371"/>
    <mergeCell ref="B370:B371"/>
    <mergeCell ref="A372:A374"/>
    <mergeCell ref="B372:B374"/>
    <mergeCell ref="A375:A376"/>
    <mergeCell ref="B375:B376"/>
    <mergeCell ref="A341:A345"/>
    <mergeCell ref="A346:A361"/>
    <mergeCell ref="A364:A366"/>
    <mergeCell ref="B364:B366"/>
    <mergeCell ref="A367:A369"/>
    <mergeCell ref="B367:B369"/>
    <mergeCell ref="A383:A384"/>
    <mergeCell ref="B383:B384"/>
    <mergeCell ref="A388:A389"/>
    <mergeCell ref="A391:A392"/>
    <mergeCell ref="A393:A394"/>
    <mergeCell ref="B393:B394"/>
    <mergeCell ref="A377:A378"/>
    <mergeCell ref="B377:B378"/>
    <mergeCell ref="A379:A380"/>
    <mergeCell ref="B379:B380"/>
    <mergeCell ref="A381:A382"/>
    <mergeCell ref="B381:B382"/>
    <mergeCell ref="A424:A425"/>
    <mergeCell ref="B424:B425"/>
    <mergeCell ref="A426:A427"/>
    <mergeCell ref="B426:B427"/>
    <mergeCell ref="A428:A429"/>
    <mergeCell ref="B428:B429"/>
    <mergeCell ref="A395:A397"/>
    <mergeCell ref="B395:B397"/>
    <mergeCell ref="A418:A420"/>
    <mergeCell ref="B418:B420"/>
    <mergeCell ref="A421:A423"/>
    <mergeCell ref="B421:B423"/>
    <mergeCell ref="A441:A442"/>
    <mergeCell ref="B441:B442"/>
    <mergeCell ref="A446:A447"/>
    <mergeCell ref="B446:B447"/>
    <mergeCell ref="A456:A458"/>
    <mergeCell ref="B456:B458"/>
    <mergeCell ref="A431:A433"/>
    <mergeCell ref="B431:B433"/>
    <mergeCell ref="A434:A437"/>
    <mergeCell ref="B434:B437"/>
    <mergeCell ref="A438:A439"/>
    <mergeCell ref="B438:B4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3"/>
  <sheetViews>
    <sheetView workbookViewId="0">
      <selection sqref="A1:G433"/>
    </sheetView>
  </sheetViews>
  <sheetFormatPr defaultRowHeight="12.75"/>
  <cols>
    <col min="1" max="1" width="58.33203125" bestFit="1" customWidth="1"/>
    <col min="2" max="2" width="12.5" customWidth="1"/>
    <col min="3" max="3" width="7.6640625" customWidth="1"/>
    <col min="4" max="4" width="0" hidden="1" customWidth="1"/>
    <col min="5" max="5" width="16" customWidth="1"/>
    <col min="6" max="7" width="0" hidden="1" customWidth="1"/>
  </cols>
  <sheetData>
    <row r="1" spans="1:7" ht="16.5">
      <c r="A1" s="55" t="s">
        <v>422</v>
      </c>
      <c r="B1" s="56"/>
      <c r="C1" s="57"/>
      <c r="D1" s="171"/>
      <c r="E1" s="171"/>
      <c r="F1" s="58"/>
      <c r="G1" s="56"/>
    </row>
    <row r="2" spans="1:7" ht="63.75">
      <c r="A2" s="59" t="s">
        <v>423</v>
      </c>
      <c r="B2" s="60" t="s">
        <v>424</v>
      </c>
      <c r="C2" s="61" t="s">
        <v>425</v>
      </c>
      <c r="D2" s="62" t="s">
        <v>426</v>
      </c>
      <c r="E2" s="62" t="s">
        <v>427</v>
      </c>
      <c r="F2" s="62" t="s">
        <v>428</v>
      </c>
      <c r="G2" s="62" t="s">
        <v>429</v>
      </c>
    </row>
    <row r="3" spans="1:7">
      <c r="A3" s="63" t="s">
        <v>430</v>
      </c>
      <c r="B3" s="64"/>
      <c r="C3" s="64"/>
      <c r="D3" s="65"/>
      <c r="E3" s="66"/>
      <c r="F3" s="66"/>
      <c r="G3" s="66"/>
    </row>
    <row r="4" spans="1:7">
      <c r="A4" s="67" t="s">
        <v>431</v>
      </c>
      <c r="B4" s="68"/>
      <c r="C4" s="68"/>
      <c r="D4" s="69"/>
      <c r="E4" s="70"/>
      <c r="F4" s="71"/>
      <c r="G4" s="71"/>
    </row>
    <row r="5" spans="1:7">
      <c r="A5" s="72" t="str">
        <f>VLOOKUP(B5,'[1]77'!$E$1:$J$65536,2,0)</f>
        <v>Аквапанель Внутренняя 1200х900х12,5 (50)</v>
      </c>
      <c r="B5" s="73">
        <v>50107</v>
      </c>
      <c r="C5" s="73" t="str">
        <f>VLOOKUP(B5,'[1]77'!$E$1:$J$65536,6,0)</f>
        <v>М2</v>
      </c>
      <c r="D5" s="74">
        <f>IF(H5="",VLOOKUP(B5,'[1]77'!$E$1:$G$65536,3,0),H5)</f>
        <v>650</v>
      </c>
      <c r="E5" s="75">
        <v>674.96</v>
      </c>
      <c r="F5" s="76" t="e">
        <f>IF(#REF!="Условия поставки: EWX (самовывоз)",IFERROR(-VLOOKUP(B5,[2]E77!$E$1:$G$65536,3,0),0),0)</f>
        <v>#REF!</v>
      </c>
      <c r="G5" s="77">
        <f>IF(I5="",VLOOKUP(B5,'[1]77'!$E$1:$K$65536,7,0),I5)</f>
        <v>43070</v>
      </c>
    </row>
    <row r="6" spans="1:7">
      <c r="A6" s="72" t="str">
        <f>VLOOKUP(B6,'[1]77'!$E$1:$J$65536,2,0)</f>
        <v>Аквапанель Внутренняя2400х1200х12,5(30)П</v>
      </c>
      <c r="B6" s="73">
        <v>266973</v>
      </c>
      <c r="C6" s="73" t="str">
        <f>VLOOKUP(B6,'[1]77'!$E$1:$J$65536,6,0)</f>
        <v>М2</v>
      </c>
      <c r="D6" s="74">
        <f>IF(H6="",VLOOKUP(B6,'[1]77'!$E$1:$G$65536,3,0),H6)</f>
        <v>650</v>
      </c>
      <c r="E6" s="75">
        <v>674.96</v>
      </c>
      <c r="F6" s="76" t="e">
        <f>IF(#REF!="Условия поставки: EWX (самовывоз)",IFERROR(-VLOOKUP(B6,[2]E77!$E$1:$G$65536,3,0),0),0)</f>
        <v>#REF!</v>
      </c>
      <c r="G6" s="77">
        <f>IF(I6="",VLOOKUP(B6,'[1]77'!$E$1:$K$65536,7,0),I6)</f>
        <v>43070</v>
      </c>
    </row>
    <row r="7" spans="1:7">
      <c r="A7" s="72" t="str">
        <f>VLOOKUP(B7,'[1]77'!$E$1:$J$65536,2,0)</f>
        <v>Аквапанель Наружная 1200х900х12,5 (50)</v>
      </c>
      <c r="B7" s="73">
        <v>63117</v>
      </c>
      <c r="C7" s="73" t="str">
        <f>VLOOKUP(B7,'[1]77'!$E$1:$J$65536,6,0)</f>
        <v>М2</v>
      </c>
      <c r="D7" s="74">
        <f>IF(H7="",VLOOKUP(B7,'[1]77'!$E$1:$G$65536,3,0),H7)</f>
        <v>650</v>
      </c>
      <c r="E7" s="75">
        <v>674.96</v>
      </c>
      <c r="F7" s="76" t="e">
        <f>IF(#REF!="Условия поставки: EWX (самовывоз)",IFERROR(-VLOOKUP(B7,[2]E77!$E$1:$G$65536,3,0),0),0)</f>
        <v>#REF!</v>
      </c>
      <c r="G7" s="77">
        <f>IF(I7="",VLOOKUP(B7,'[1]77'!$E$1:$K$65536,7,0),I7)</f>
        <v>43070</v>
      </c>
    </row>
    <row r="8" spans="1:7">
      <c r="A8" s="72" t="str">
        <f>VLOOKUP(B8,'[1]77'!$E$1:$J$65536,2,0)</f>
        <v>Аквапанель Наружная 2400х1200х12,5 (30)П</v>
      </c>
      <c r="B8" s="73">
        <v>266972</v>
      </c>
      <c r="C8" s="73" t="str">
        <f>VLOOKUP(B8,'[1]77'!$E$1:$J$65536,6,0)</f>
        <v>М2</v>
      </c>
      <c r="D8" s="74">
        <f>IF(H8="",VLOOKUP(B8,'[1]77'!$E$1:$G$65536,3,0),H8)</f>
        <v>650</v>
      </c>
      <c r="E8" s="75">
        <v>674.96</v>
      </c>
      <c r="F8" s="76" t="e">
        <f>IF(#REF!="Условия поставки: EWX (самовывоз)",IFERROR(-VLOOKUP(B8,[2]E77!$E$1:$G$65536,3,0),0),0)</f>
        <v>#REF!</v>
      </c>
      <c r="G8" s="77">
        <f>IF(I8="",VLOOKUP(B8,'[1]77'!$E$1:$K$65536,7,0),I8)</f>
        <v>43070</v>
      </c>
    </row>
    <row r="9" spans="1:7">
      <c r="A9" s="72" t="str">
        <f>VLOOKUP(B9,'[1]77'!$E$1:$J$65536,2,0)</f>
        <v>Аквапанель Скай Лайт 1200x900x8 (80)</v>
      </c>
      <c r="B9" s="73">
        <v>433850</v>
      </c>
      <c r="C9" s="73" t="str">
        <f>VLOOKUP(B9,'[1]77'!$E$1:$J$65536,6,0)</f>
        <v>М2</v>
      </c>
      <c r="D9" s="74">
        <f>IF(H9="",VLOOKUP(B9,'[1]77'!$E$1:$G$65536,3,0),H9)</f>
        <v>600</v>
      </c>
      <c r="E9" s="75">
        <v>623.04000000000008</v>
      </c>
      <c r="F9" s="76" t="e">
        <f>IF(#REF!="Условия поставки: EWX (самовывоз)",IFERROR(-VLOOKUP(B9,[2]E77!$E$1:$G$65536,3,0),0),0)</f>
        <v>#REF!</v>
      </c>
      <c r="G9" s="77">
        <f>IF(I9="",VLOOKUP(B9,'[1]77'!$E$1:$K$65536,7,0),I9)</f>
        <v>43070</v>
      </c>
    </row>
    <row r="10" spans="1:7">
      <c r="A10" s="72" t="str">
        <f>VLOOKUP(B10,'[1]77'!$E$1:$J$65536,2,0)</f>
        <v>АКВАПАНЕЛЬ ПОЛА 1200х900х6 (50)</v>
      </c>
      <c r="B10" s="73">
        <v>240211</v>
      </c>
      <c r="C10" s="73" t="str">
        <f>VLOOKUP(B10,'[1]77'!$E$1:$J$65536,6,0)</f>
        <v>М2</v>
      </c>
      <c r="D10" s="74">
        <f>IF(H10="",VLOOKUP(B10,'[1]77'!$E$1:$G$65536,3,0),H10)</f>
        <v>575</v>
      </c>
      <c r="E10" s="75">
        <v>597.08000000000004</v>
      </c>
      <c r="F10" s="76" t="e">
        <f>IF(#REF!="Условия поставки: EWX (самовывоз)",IFERROR(-VLOOKUP(B10,[2]E77!$E$1:$G$65536,3,0),0),0)</f>
        <v>#REF!</v>
      </c>
      <c r="G10" s="77">
        <f>IF(I10="",VLOOKUP(B10,'[1]77'!$E$1:$K$65536,7,0),I10)</f>
        <v>43070</v>
      </c>
    </row>
    <row r="11" spans="1:7">
      <c r="A11" s="72" t="str">
        <f>VLOOKUP(B11,'[1]77'!$E$1:$J$65536,2,0)</f>
        <v>Аквапанель Универсальная 1200X900X6(100)</v>
      </c>
      <c r="B11" s="73">
        <v>535941</v>
      </c>
      <c r="C11" s="73" t="str">
        <f>VLOOKUP(B11,'[1]77'!$E$1:$J$65536,6,0)</f>
        <v>М2</v>
      </c>
      <c r="D11" s="74">
        <f>IF(H11="",VLOOKUP(B11,'[1]77'!$E$1:$G$65536,3,0),H11)</f>
        <v>350</v>
      </c>
      <c r="E11" s="75">
        <v>363.44</v>
      </c>
      <c r="F11" s="76" t="e">
        <f>IF(#REF!="Условия поставки: EWX (самовывоз)",IFERROR(-VLOOKUP(B11,[2]E77!$E$1:$G$65536,3,0),0),0)</f>
        <v>#REF!</v>
      </c>
      <c r="G11" s="77">
        <f>IF(I11="",VLOOKUP(B11,'[1]77'!$E$1:$K$65536,7,0),I11)</f>
        <v>43070</v>
      </c>
    </row>
    <row r="12" spans="1:7">
      <c r="A12" s="72" t="str">
        <f>VLOOKUP(B12,'[1]77'!$E$1:$J$65536,2,0)</f>
        <v>Аквапанель Универсальная 1200x900x8(80)</v>
      </c>
      <c r="B12" s="73">
        <v>535940</v>
      </c>
      <c r="C12" s="73" t="str">
        <f>VLOOKUP(B12,'[1]77'!$E$1:$J$65536,6,0)</f>
        <v>М2</v>
      </c>
      <c r="D12" s="74">
        <f>IF(H12="",VLOOKUP(B12,'[1]77'!$E$1:$G$65536,3,0),H12)</f>
        <v>437.5</v>
      </c>
      <c r="E12" s="75">
        <v>454.3</v>
      </c>
      <c r="F12" s="76" t="e">
        <f>IF(#REF!="Условия поставки: EWX (самовывоз)",IFERROR(-VLOOKUP(B12,[2]E77!$E$1:$G$65536,3,0),0),0)</f>
        <v>#REF!</v>
      </c>
      <c r="G12" s="77">
        <f>IF(I12="",VLOOKUP(B12,'[1]77'!$E$1:$K$65536,7,0),I12)</f>
        <v>43070</v>
      </c>
    </row>
    <row r="13" spans="1:7">
      <c r="A13" s="67" t="s">
        <v>432</v>
      </c>
      <c r="B13" s="78"/>
      <c r="C13" s="78"/>
      <c r="D13" s="79"/>
      <c r="E13" s="80"/>
      <c r="F13" s="81"/>
      <c r="G13" s="71"/>
    </row>
    <row r="14" spans="1:7">
      <c r="A14" s="72" t="str">
        <f>VLOOKUP(B14,'[1]77'!$E$1:$J$65536,2,0)</f>
        <v>Клей для швов Aquapanel 310 ml</v>
      </c>
      <c r="B14" s="73">
        <v>49376</v>
      </c>
      <c r="C14" s="73" t="str">
        <f>VLOOKUP(B14,'[1]77'!$E$1:$J$65536,6,0)</f>
        <v>ШТ</v>
      </c>
      <c r="D14" s="74">
        <f>IF(H14="",VLOOKUP(B14,'[1]77'!$E$1:$G$65536,3,0),H14)</f>
        <v>530.4</v>
      </c>
      <c r="E14" s="75">
        <v>550.77</v>
      </c>
      <c r="F14" s="76" t="e">
        <f>IF(#REF!="Условия поставки: EWX (самовывоз)",IFERROR(-VLOOKUP(B14,[2]E77!$E$1:$G$65536,3,0),0),0)</f>
        <v>#REF!</v>
      </c>
      <c r="G14" s="77">
        <f>IF(I14="",VLOOKUP(B14,'[1]77'!$E$1:$K$65536,7,0),I14)</f>
        <v>43070</v>
      </c>
    </row>
    <row r="15" spans="1:7">
      <c r="A15" s="72" t="str">
        <f>VLOOKUP(B15,'[1]77'!$E$1:$J$65536,2,0)</f>
        <v>Лента для швов АКВАПАНЕЛЬ 50000х100</v>
      </c>
      <c r="B15" s="73">
        <v>49373</v>
      </c>
      <c r="C15" s="73" t="str">
        <f>VLOOKUP(B15,'[1]77'!$E$1:$J$65536,6,0)</f>
        <v>ШТ</v>
      </c>
      <c r="D15" s="74">
        <f>IF(H15="",VLOOKUP(B15,'[1]77'!$E$1:$G$65536,3,0),H15)</f>
        <v>924.38</v>
      </c>
      <c r="E15" s="75">
        <v>959.87100000000009</v>
      </c>
      <c r="F15" s="76" t="e">
        <f>IF(#REF!="Условия поставки: EWX (самовывоз)",IFERROR(-VLOOKUP(B15,[2]E77!$E$1:$G$65536,3,0),0),0)</f>
        <v>#REF!</v>
      </c>
      <c r="G15" s="77">
        <f>IF(I15="",VLOOKUP(B15,'[1]77'!$E$1:$K$65536,7,0),I15)</f>
        <v>43070</v>
      </c>
    </row>
    <row r="16" spans="1:7">
      <c r="A16" s="72" t="str">
        <f>VLOOKUP(B16,'[1]77'!$E$1:$J$65536,2,0)</f>
        <v>Профиль опорный 16х2500х40мм</v>
      </c>
      <c r="B16" s="73">
        <v>421777</v>
      </c>
      <c r="C16" s="73" t="str">
        <f>VLOOKUP(B16,'[1]77'!$E$1:$J$65536,6,0)</f>
        <v>ШТ</v>
      </c>
      <c r="D16" s="74">
        <f>IF(H16="",VLOOKUP(B16,'[1]77'!$E$1:$G$65536,3,0),H16)</f>
        <v>407.61</v>
      </c>
      <c r="E16" s="75">
        <v>423.26900000000006</v>
      </c>
      <c r="F16" s="76" t="e">
        <f>IF(#REF!="Условия поставки: EWX (самовывоз)",IFERROR(-VLOOKUP(B16,[2]E77!$E$1:$G$65536,3,0),0),0)</f>
        <v>#REF!</v>
      </c>
      <c r="G16" s="77">
        <f>IF(I16="",VLOOKUP(B16,'[1]77'!$E$1:$K$65536,7,0),I16)</f>
        <v>43070</v>
      </c>
    </row>
    <row r="17" spans="1:7">
      <c r="A17" s="72" t="str">
        <f>VLOOKUP(B17,'[1]77'!$E$1:$J$65536,2,0)</f>
        <v>Профиль-капельник 2500x26x28</v>
      </c>
      <c r="B17" s="73">
        <v>421419</v>
      </c>
      <c r="C17" s="73" t="str">
        <f>VLOOKUP(B17,'[1]77'!$E$1:$J$65536,6,0)</f>
        <v>ШТ</v>
      </c>
      <c r="D17" s="74">
        <f>IF(H17="",VLOOKUP(B17,'[1]77'!$E$1:$G$65536,3,0),H17)</f>
        <v>623.03</v>
      </c>
      <c r="E17" s="75">
        <v>646.95400000000006</v>
      </c>
      <c r="F17" s="76" t="e">
        <f>IF(#REF!="Условия поставки: EWX (самовывоз)",IFERROR(-VLOOKUP(B17,[2]E77!$E$1:$G$65536,3,0),0),0)</f>
        <v>#REF!</v>
      </c>
      <c r="G17" s="77">
        <f>IF(I17="",VLOOKUP(B17,'[1]77'!$E$1:$K$65536,7,0),I17)</f>
        <v>43070</v>
      </c>
    </row>
    <row r="18" spans="1:7">
      <c r="A18" s="72" t="str">
        <f>VLOOKUP(B18,'[1]77'!$E$1:$J$65536,2,0)</f>
        <v>Профиль-капельник 2500x4x20</v>
      </c>
      <c r="B18" s="73">
        <v>421416</v>
      </c>
      <c r="C18" s="73" t="str">
        <f>VLOOKUP(B18,'[1]77'!$E$1:$J$65536,6,0)</f>
        <v>ШТ</v>
      </c>
      <c r="D18" s="74">
        <f>IF(H18="",VLOOKUP(B18,'[1]77'!$E$1:$G$65536,3,0),H18)</f>
        <v>238.51</v>
      </c>
      <c r="E18" s="75">
        <v>247.67600000000002</v>
      </c>
      <c r="F18" s="76" t="e">
        <f>IF(#REF!="Условия поставки: EWX (самовывоз)",IFERROR(-VLOOKUP(B18,[2]E77!$E$1:$G$65536,3,0),0),0)</f>
        <v>#REF!</v>
      </c>
      <c r="G18" s="77">
        <f>IF(I18="",VLOOKUP(B18,'[1]77'!$E$1:$K$65536,7,0),I18)</f>
        <v>43070</v>
      </c>
    </row>
    <row r="19" spans="1:7">
      <c r="A19" s="72" t="str">
        <f>VLOOKUP(B19,'[1]77'!$E$1:$J$65536,2,0)</f>
        <v>Профиль-капельник 2500x6x43</v>
      </c>
      <c r="B19" s="73">
        <v>421417</v>
      </c>
      <c r="C19" s="73" t="str">
        <f>VLOOKUP(B19,'[1]77'!$E$1:$J$65536,6,0)</f>
        <v>ШТ</v>
      </c>
      <c r="D19" s="74">
        <f>IF(H19="",VLOOKUP(B19,'[1]77'!$E$1:$G$65536,3,0),H19)</f>
        <v>697.76</v>
      </c>
      <c r="E19" s="75">
        <v>724.55900000000008</v>
      </c>
      <c r="F19" s="76" t="e">
        <f>IF(#REF!="Условия поставки: EWX (самовывоз)",IFERROR(-VLOOKUP(B19,[2]E77!$E$1:$G$65536,3,0),0),0)</f>
        <v>#REF!</v>
      </c>
      <c r="G19" s="77">
        <f>IF(I19="",VLOOKUP(B19,'[1]77'!$E$1:$K$65536,7,0),I19)</f>
        <v>43070</v>
      </c>
    </row>
    <row r="20" spans="1:7">
      <c r="A20" s="72" t="str">
        <f>VLOOKUP(B20,'[1]77'!$E$1:$J$65536,2,0)</f>
        <v>Сетка армир д/аквапанелей 50000х1000</v>
      </c>
      <c r="B20" s="73">
        <v>102584</v>
      </c>
      <c r="C20" s="73" t="str">
        <f>VLOOKUP(B20,'[1]77'!$E$1:$J$65536,6,0)</f>
        <v>РУЛ</v>
      </c>
      <c r="D20" s="74">
        <f>IF(H20="",VLOOKUP(B20,'[1]77'!$E$1:$G$65536,3,0),H20)</f>
        <v>5316.75</v>
      </c>
      <c r="E20" s="75">
        <v>5520.911000000001</v>
      </c>
      <c r="F20" s="76" t="e">
        <f>IF(#REF!="Условия поставки: EWX (самовывоз)",IFERROR(-VLOOKUP(B20,[2]E77!$E$1:$G$65536,3,0),0),0)</f>
        <v>#REF!</v>
      </c>
      <c r="G20" s="77">
        <f>IF(I20="",VLOOKUP(B20,'[1]77'!$E$1:$K$65536,7,0),I20)</f>
        <v>43070</v>
      </c>
    </row>
    <row r="21" spans="1:7">
      <c r="A21" s="72" t="str">
        <f>VLOOKUP(B21,'[1]77'!$E$1:$J$65536,2,0)</f>
        <v>Шуруп д/аквапанелей SN 4,2х25мм (1000)</v>
      </c>
      <c r="B21" s="73">
        <v>87319</v>
      </c>
      <c r="C21" s="73" t="str">
        <f>VLOOKUP(B21,'[1]77'!$E$1:$J$65536,6,0)</f>
        <v>ПАЧ</v>
      </c>
      <c r="D21" s="74">
        <f>IF(H21="",VLOOKUP(B21,'[1]77'!$E$1:$G$65536,3,0),H21)</f>
        <v>795.16</v>
      </c>
      <c r="E21" s="75">
        <v>825.6930000000001</v>
      </c>
      <c r="F21" s="76" t="e">
        <f>IF(#REF!="Условия поставки: EWX (самовывоз)",IFERROR(-VLOOKUP(B21,[2]E77!$E$1:$G$65536,3,0),0),0)</f>
        <v>#REF!</v>
      </c>
      <c r="G21" s="77">
        <f>IF(I21="",VLOOKUP(B21,'[1]77'!$E$1:$K$65536,7,0),I21)</f>
        <v>43111</v>
      </c>
    </row>
    <row r="22" spans="1:7">
      <c r="A22" s="72" t="str">
        <f>VLOOKUP(B22,'[1]77'!$E$1:$J$65536,2,0)</f>
        <v>Шуруп д/аквапанелей SN 4,2х39 (750)</v>
      </c>
      <c r="B22" s="73">
        <v>419405</v>
      </c>
      <c r="C22" s="73" t="str">
        <f>VLOOKUP(B22,'[1]77'!$E$1:$J$65536,6,0)</f>
        <v>ПАЧ</v>
      </c>
      <c r="D22" s="74">
        <f>IF(H22="",VLOOKUP(B22,'[1]77'!$E$1:$G$65536,3,0),H22)</f>
        <v>708.86</v>
      </c>
      <c r="E22" s="75">
        <v>736.08699999999999</v>
      </c>
      <c r="F22" s="76" t="e">
        <f>IF(#REF!="Условия поставки: EWX (самовывоз)",IFERROR(-VLOOKUP(B22,[2]E77!$E$1:$G$65536,3,0),0),0)</f>
        <v>#REF!</v>
      </c>
      <c r="G22" s="77">
        <f>IF(I22="",VLOOKUP(B22,'[1]77'!$E$1:$K$65536,7,0),I22)</f>
        <v>43070</v>
      </c>
    </row>
    <row r="23" spans="1:7">
      <c r="A23" s="72" t="str">
        <f>VLOOKUP(B23,'[1]77'!$E$1:$J$65536,2,0)</f>
        <v>Шуруп д/аквапанелей SN 4,2х39мм (500)</v>
      </c>
      <c r="B23" s="73">
        <v>53500</v>
      </c>
      <c r="C23" s="73" t="str">
        <f>VLOOKUP(B23,'[1]77'!$E$1:$J$65536,6,0)</f>
        <v>ПАЧ</v>
      </c>
      <c r="D23" s="74">
        <f>IF(H23="",VLOOKUP(B23,'[1]77'!$E$1:$G$65536,3,0),H23)</f>
        <v>631.25</v>
      </c>
      <c r="E23" s="75">
        <v>655.49</v>
      </c>
      <c r="F23" s="76" t="e">
        <f>IF(#REF!="Условия поставки: EWX (самовывоз)",IFERROR(-VLOOKUP(B23,[2]E77!$E$1:$G$65536,3,0),0),0)</f>
        <v>#REF!</v>
      </c>
      <c r="G23" s="77">
        <f>IF(I23="",VLOOKUP(B23,'[1]77'!$E$1:$K$65536,7,0),I23)</f>
        <v>43130</v>
      </c>
    </row>
    <row r="24" spans="1:7">
      <c r="A24" s="72" t="str">
        <f>VLOOKUP(B24,'[1]77'!$E$1:$J$65536,2,0)</f>
        <v>Шуруп д/Аквапанели SN 55мм (250)</v>
      </c>
      <c r="B24" s="73">
        <v>95644</v>
      </c>
      <c r="C24" s="73" t="str">
        <f>VLOOKUP(B24,'[1]77'!$E$1:$J$65536,6,0)</f>
        <v>ПАЧ</v>
      </c>
      <c r="D24" s="74">
        <f>IF(H24="",VLOOKUP(B24,'[1]77'!$E$1:$G$65536,3,0),H24)</f>
        <v>579.53</v>
      </c>
      <c r="E24" s="75">
        <v>601.77700000000016</v>
      </c>
      <c r="F24" s="76" t="e">
        <f>IF(#REF!="Условия поставки: EWX (самовывоз)",IFERROR(-VLOOKUP(B24,[2]E77!$E$1:$G$65536,3,0),0),0)</f>
        <v>#REF!</v>
      </c>
      <c r="G24" s="77">
        <f>IF(I24="",VLOOKUP(B24,'[1]77'!$E$1:$K$65536,7,0),I24)</f>
        <v>43130</v>
      </c>
    </row>
    <row r="25" spans="1:7">
      <c r="A25" s="72" t="str">
        <f>VLOOKUP(B25,'[1]77'!$E$1:$J$65536,2,0)</f>
        <v>Шуруп д/аквапанелей 3,9х25мм (1000)</v>
      </c>
      <c r="B25" s="73">
        <v>110745</v>
      </c>
      <c r="C25" s="73" t="str">
        <f>VLOOKUP(B25,'[1]77'!$E$1:$J$65536,6,0)</f>
        <v>ПАЧ</v>
      </c>
      <c r="D25" s="74">
        <f>IF(H25="",VLOOKUP(B25,'[1]77'!$E$1:$G$65536,3,0),H25)</f>
        <v>824.4</v>
      </c>
      <c r="E25" s="75">
        <v>856.05300000000011</v>
      </c>
      <c r="F25" s="76" t="e">
        <f>IF(#REF!="Условия поставки: EWX (самовывоз)",IFERROR(-VLOOKUP(B25,[2]E77!$E$1:$G$65536,3,0),0),0)</f>
        <v>#REF!</v>
      </c>
      <c r="G25" s="77">
        <f>IF(I25="",VLOOKUP(B25,'[1]77'!$E$1:$K$65536,7,0),I25)</f>
        <v>43070</v>
      </c>
    </row>
    <row r="26" spans="1:7">
      <c r="A26" s="72" t="str">
        <f>VLOOKUP(B26,'[1]77'!$E$1:$J$65536,2,0)</f>
        <v>Шуруп д/аквапанелей SВ 3,9х38 (750)</v>
      </c>
      <c r="B26" s="73">
        <v>419406</v>
      </c>
      <c r="C26" s="73" t="str">
        <f>VLOOKUP(B26,'[1]77'!$E$1:$J$65536,6,0)</f>
        <v>ПАЧ</v>
      </c>
      <c r="D26" s="74">
        <f>IF(H26="",VLOOKUP(B26,'[1]77'!$E$1:$G$65536,3,0),H26)</f>
        <v>703.8</v>
      </c>
      <c r="E26" s="75">
        <v>730.82900000000006</v>
      </c>
      <c r="F26" s="76" t="e">
        <f>IF(#REF!="Условия поставки: EWX (самовывоз)",IFERROR(-VLOOKUP(B26,[2]E77!$E$1:$G$65536,3,0),0),0)</f>
        <v>#REF!</v>
      </c>
      <c r="G26" s="77">
        <f>IF(I26="",VLOOKUP(B26,'[1]77'!$E$1:$K$65536,7,0),I26)</f>
        <v>43070</v>
      </c>
    </row>
    <row r="27" spans="1:7">
      <c r="A27" s="72" t="str">
        <f>VLOOKUP(B27,'[1]77'!$E$1:$J$65536,2,0)</f>
        <v>Шуруп д/аквапанелеи Maxi, SB 39 мм (250)</v>
      </c>
      <c r="B27" s="73">
        <v>58549</v>
      </c>
      <c r="C27" s="73" t="str">
        <f>VLOOKUP(B27,'[1]77'!$E$1:$J$65536,6,0)</f>
        <v>ПАЧ</v>
      </c>
      <c r="D27" s="74">
        <f>IF(H27="",VLOOKUP(B27,'[1]77'!$E$1:$G$65536,3,0),H27)</f>
        <v>550.24</v>
      </c>
      <c r="E27" s="75">
        <v>571.36199999999997</v>
      </c>
      <c r="F27" s="76" t="e">
        <f>IF(#REF!="Условия поставки: EWX (самовывоз)",IFERROR(-VLOOKUP(B27,[2]E77!$E$1:$G$65536,3,0),0),0)</f>
        <v>#REF!</v>
      </c>
      <c r="G27" s="77">
        <f>IF(I27="",VLOOKUP(B27,'[1]77'!$E$1:$K$65536,7,0),I27)</f>
        <v>43130</v>
      </c>
    </row>
    <row r="28" spans="1:7">
      <c r="A28" s="72" t="str">
        <f>VLOOKUP(B28,'[1]77'!$E$1:$J$65536,2,0)</f>
        <v>Шуруп д/аквапанелей SB 3,9х25мм (250)</v>
      </c>
      <c r="B28" s="73">
        <v>94730</v>
      </c>
      <c r="C28" s="73" t="str">
        <f>VLOOKUP(B28,'[1]77'!$E$1:$J$65536,6,0)</f>
        <v>ПАЧ</v>
      </c>
      <c r="D28" s="74">
        <f>IF(H28="",VLOOKUP(B28,'[1]77'!$E$1:$G$65536,3,0),H28)</f>
        <v>428.29</v>
      </c>
      <c r="E28" s="75">
        <v>444.73000000000008</v>
      </c>
      <c r="F28" s="76" t="e">
        <f>IF(#REF!="Условия поставки: EWX (самовывоз)",IFERROR(-VLOOKUP(B28,[2]E77!$E$1:$G$65536,3,0),0),0)</f>
        <v>#REF!</v>
      </c>
      <c r="G28" s="77">
        <f>IF(I28="",VLOOKUP(B28,'[1]77'!$E$1:$K$65536,7,0),I28)</f>
        <v>43130</v>
      </c>
    </row>
    <row r="29" spans="1:7">
      <c r="A29" s="72" t="str">
        <f>VLOOKUP(B29,'[1]77'!$E$1:$J$65536,2,0)</f>
        <v>Шурупы д/аквапанели SB 40 мм (250)</v>
      </c>
      <c r="B29" s="73">
        <v>424110</v>
      </c>
      <c r="C29" s="73" t="str">
        <f>VLOOKUP(B29,'[1]77'!$E$1:$J$65536,6,0)</f>
        <v>ПАЧ</v>
      </c>
      <c r="D29" s="74">
        <f>IF(H29="",VLOOKUP(B29,'[1]77'!$E$1:$G$65536,3,0),H29)</f>
        <v>1898.6</v>
      </c>
      <c r="E29" s="75">
        <v>1971.508</v>
      </c>
      <c r="F29" s="76" t="e">
        <f>IF(#REF!="Условия поставки: EWX (самовывоз)",IFERROR(-VLOOKUP(B29,[2]E77!$E$1:$G$65536,3,0),0),0)</f>
        <v>#REF!</v>
      </c>
      <c r="G29" s="77">
        <f>IF(I29="",VLOOKUP(B29,'[1]77'!$E$1:$K$65536,7,0),I29)</f>
        <v>43165</v>
      </c>
    </row>
    <row r="30" spans="1:7">
      <c r="A30" s="63" t="s">
        <v>433</v>
      </c>
      <c r="B30" s="82"/>
      <c r="C30" s="82"/>
      <c r="D30" s="83"/>
      <c r="E30" s="84">
        <v>0</v>
      </c>
      <c r="F30" s="84"/>
      <c r="G30" s="84"/>
    </row>
    <row r="31" spans="1:7">
      <c r="A31" s="85" t="s">
        <v>434</v>
      </c>
      <c r="B31" s="86"/>
      <c r="C31" s="86"/>
      <c r="D31" s="86"/>
      <c r="E31" s="87"/>
      <c r="F31" s="87"/>
      <c r="G31" s="87"/>
    </row>
    <row r="32" spans="1:7">
      <c r="A32" s="67" t="s">
        <v>435</v>
      </c>
      <c r="B32" s="78"/>
      <c r="C32" s="78"/>
      <c r="D32" s="79"/>
      <c r="E32" s="80"/>
      <c r="F32" s="80"/>
      <c r="G32" s="80"/>
    </row>
    <row r="33" spans="1:7">
      <c r="A33" s="72" t="s">
        <v>436</v>
      </c>
      <c r="B33" s="73">
        <v>423773</v>
      </c>
      <c r="C33" s="73" t="str">
        <f>VLOOKUP(B33,'[1]77'!$E$1:$J$65536,6,0)</f>
        <v>М2</v>
      </c>
      <c r="D33" s="74">
        <f>IF(H33="",VLOOKUP(B33,'[1]77'!$E$1:$G$65536,3,0),H33)</f>
        <v>143.19</v>
      </c>
      <c r="E33" s="75">
        <v>148.68700000000001</v>
      </c>
      <c r="F33" s="76" t="e">
        <f>IF(#REF!="Условия поставки: EWX (самовывоз)",IFERROR(-VLOOKUP(B33,[2]E77!$E$1:$G$65536,3,0),0),0)</f>
        <v>#REF!</v>
      </c>
      <c r="G33" s="77">
        <f>IF(I33="",VLOOKUP(B33,'[1]77'!$E$1:$K$65536,7,0),I33)</f>
        <v>43206</v>
      </c>
    </row>
    <row r="34" spans="1:7">
      <c r="A34" s="72" t="s">
        <v>437</v>
      </c>
      <c r="B34" s="73">
        <v>275122</v>
      </c>
      <c r="C34" s="73" t="str">
        <f>VLOOKUP(B34,'[1]77'!$E$1:$J$65536,6,0)</f>
        <v>М2</v>
      </c>
      <c r="D34" s="74">
        <f>IF(H34="",VLOOKUP(B34,'[1]77'!$E$1:$G$65536,3,0),H34)</f>
        <v>111.99</v>
      </c>
      <c r="E34" s="75">
        <v>116.292</v>
      </c>
      <c r="F34" s="76" t="e">
        <f>IF(#REF!="Условия поставки: EWX (самовывоз)",IFERROR(-VLOOKUP(B34,[2]E77!$E$1:$G$65536,3,0),0),0)</f>
        <v>#REF!</v>
      </c>
      <c r="G34" s="77">
        <f>IF(I34="",VLOOKUP(B34,'[1]77'!$E$1:$K$65536,7,0),I34)</f>
        <v>43206</v>
      </c>
    </row>
    <row r="35" spans="1:7">
      <c r="A35" s="72" t="s">
        <v>438</v>
      </c>
      <c r="B35" s="73">
        <v>491764</v>
      </c>
      <c r="C35" s="73" t="str">
        <f>VLOOKUP(B35,'[1]77'!$E$1:$J$65536,6,0)</f>
        <v>М2</v>
      </c>
      <c r="D35" s="74">
        <f>IF(H35="",VLOOKUP(B35,'[1]77'!$E$1:$G$65536,3,0),H35)</f>
        <v>115.61</v>
      </c>
      <c r="E35" s="75">
        <v>120.05400000000002</v>
      </c>
      <c r="F35" s="76" t="e">
        <f>IF(#REF!="Условия поставки: EWX (самовывоз)",IFERROR(-VLOOKUP(B35,[2]E77!$E$1:$G$65536,3,0),0),0)</f>
        <v>#REF!</v>
      </c>
      <c r="G35" s="77">
        <f>IF(I35="",VLOOKUP(B35,'[1]77'!$E$1:$K$65536,7,0),I35)</f>
        <v>43206</v>
      </c>
    </row>
    <row r="36" spans="1:7">
      <c r="A36" s="72" t="s">
        <v>439</v>
      </c>
      <c r="B36" s="73">
        <v>275117</v>
      </c>
      <c r="C36" s="73" t="str">
        <f>VLOOKUP(B36,'[1]77'!$E$1:$J$65536,6,0)</f>
        <v>М2</v>
      </c>
      <c r="D36" s="74">
        <f>IF(H36="",VLOOKUP(B36,'[1]77'!$E$1:$G$65536,3,0),H36)</f>
        <v>115.61</v>
      </c>
      <c r="E36" s="75">
        <v>120.05400000000002</v>
      </c>
      <c r="F36" s="76" t="e">
        <f>IF(#REF!="Условия поставки: EWX (самовывоз)",IFERROR(-VLOOKUP(B36,[2]E77!$E$1:$G$65536,3,0),0),0)</f>
        <v>#REF!</v>
      </c>
      <c r="G36" s="77">
        <f>IF(I36="",VLOOKUP(B36,'[1]77'!$E$1:$K$65536,7,0),I36)</f>
        <v>43206</v>
      </c>
    </row>
    <row r="37" spans="1:7">
      <c r="A37" s="72" t="s">
        <v>440</v>
      </c>
      <c r="B37" s="73">
        <v>274990</v>
      </c>
      <c r="C37" s="73" t="str">
        <f>VLOOKUP(B37,'[1]77'!$E$1:$J$65536,6,0)</f>
        <v>М2</v>
      </c>
      <c r="D37" s="74">
        <f>IF(H37="",VLOOKUP(B37,'[1]77'!$E$1:$G$65536,3,0),H37)</f>
        <v>115.61</v>
      </c>
      <c r="E37" s="75">
        <v>120.05400000000002</v>
      </c>
      <c r="F37" s="76" t="e">
        <f>IF(#REF!="Условия поставки: EWX (самовывоз)",IFERROR(-VLOOKUP(B37,[2]E77!$E$1:$G$65536,3,0),0),0)</f>
        <v>#REF!</v>
      </c>
      <c r="G37" s="77">
        <f>IF(I37="",VLOOKUP(B37,'[1]77'!$E$1:$K$65536,7,0),I37)</f>
        <v>43206</v>
      </c>
    </row>
    <row r="38" spans="1:7">
      <c r="A38" s="67" t="s">
        <v>441</v>
      </c>
      <c r="B38" s="78"/>
      <c r="C38" s="78"/>
      <c r="D38" s="79"/>
      <c r="E38" s="80"/>
      <c r="F38" s="80"/>
      <c r="G38" s="80"/>
    </row>
    <row r="39" spans="1:7">
      <c r="A39" s="72" t="s">
        <v>442</v>
      </c>
      <c r="B39" s="73">
        <v>274993</v>
      </c>
      <c r="C39" s="73" t="str">
        <f>VLOOKUP(B39,'[1]77'!$E$1:$J$65536,6,0)</f>
        <v>М2</v>
      </c>
      <c r="D39" s="74">
        <f>IF(H39="",VLOOKUP(B39,'[1]77'!$E$1:$G$65536,3,0),H39)</f>
        <v>154</v>
      </c>
      <c r="E39" s="75">
        <v>159.91800000000001</v>
      </c>
      <c r="F39" s="76" t="e">
        <f>IF(#REF!="Условия поставки: EWX (самовывоз)",IFERROR(-VLOOKUP(B39,[2]E77!$E$1:$G$65536,3,0),0),0)</f>
        <v>#REF!</v>
      </c>
      <c r="G39" s="77">
        <f>IF(I39="",VLOOKUP(B39,'[1]77'!$E$1:$K$65536,7,0),I39)</f>
        <v>43206</v>
      </c>
    </row>
    <row r="40" spans="1:7">
      <c r="A40" s="72" t="s">
        <v>443</v>
      </c>
      <c r="B40" s="73">
        <v>415067</v>
      </c>
      <c r="C40" s="73" t="str">
        <f>VLOOKUP(B40,'[1]77'!$E$1:$J$65536,6,0)</f>
        <v>М2</v>
      </c>
      <c r="D40" s="74">
        <f>IF(H40="",VLOOKUP(B40,'[1]77'!$E$1:$G$65536,3,0),H40)</f>
        <v>154</v>
      </c>
      <c r="E40" s="75">
        <v>159.91800000000001</v>
      </c>
      <c r="F40" s="76" t="e">
        <f>IF(#REF!="Условия поставки: EWX (самовывоз)",IFERROR(-VLOOKUP(B40,[2]E77!$E$1:$G$65536,3,0),0),0)</f>
        <v>#REF!</v>
      </c>
      <c r="G40" s="77">
        <f>IF(I40="",VLOOKUP(B40,'[1]77'!$E$1:$K$65536,7,0),I40)</f>
        <v>43206</v>
      </c>
    </row>
    <row r="41" spans="1:7">
      <c r="A41" s="67" t="s">
        <v>444</v>
      </c>
      <c r="B41" s="78"/>
      <c r="C41" s="78"/>
      <c r="D41" s="79"/>
      <c r="E41" s="80"/>
      <c r="F41" s="80"/>
      <c r="G41" s="71"/>
    </row>
    <row r="42" spans="1:7">
      <c r="A42" s="72" t="s">
        <v>445</v>
      </c>
      <c r="B42" s="73">
        <v>275134</v>
      </c>
      <c r="C42" s="73" t="str">
        <f>VLOOKUP(B42,'[1]77'!$E$1:$J$65536,6,0)</f>
        <v>М2</v>
      </c>
      <c r="D42" s="74">
        <f>IF(H42="",VLOOKUP(B42,'[1]77'!$E$1:$G$65536,3,0),H42)</f>
        <v>118.6</v>
      </c>
      <c r="E42" s="75">
        <v>123.15600000000001</v>
      </c>
      <c r="F42" s="76" t="e">
        <f>IF(#REF!="Условия поставки: EWX (самовывоз)",IFERROR(-VLOOKUP(B42,[2]E77!$E$1:$G$65536,3,0),0),0)</f>
        <v>#REF!</v>
      </c>
      <c r="G42" s="77">
        <f>IF(I42="",VLOOKUP(B42,'[1]77'!$E$1:$K$65536,7,0),I42)</f>
        <v>43206</v>
      </c>
    </row>
    <row r="43" spans="1:7">
      <c r="A43" s="72" t="s">
        <v>446</v>
      </c>
      <c r="B43" s="73">
        <v>288475</v>
      </c>
      <c r="C43" s="73" t="str">
        <f>VLOOKUP(B43,'[1]77'!$E$1:$J$65536,6,0)</f>
        <v>М2</v>
      </c>
      <c r="D43" s="74">
        <f>IF(H43="",VLOOKUP(B43,'[1]77'!$E$1:$G$65536,3,0),H43)</f>
        <v>118.6</v>
      </c>
      <c r="E43" s="75">
        <v>123.15600000000001</v>
      </c>
      <c r="F43" s="76" t="e">
        <f>IF(#REF!="Условия поставки: EWX (самовывоз)",IFERROR(-VLOOKUP(B43,[2]E77!$E$1:$G$65536,3,0),0),0)</f>
        <v>#REF!</v>
      </c>
      <c r="G43" s="77">
        <f>IF(I43="",VLOOKUP(B43,'[1]77'!$E$1:$K$65536,7,0),I43)</f>
        <v>43206</v>
      </c>
    </row>
    <row r="44" spans="1:7">
      <c r="A44" s="67" t="s">
        <v>447</v>
      </c>
      <c r="B44" s="78"/>
      <c r="C44" s="78"/>
      <c r="D44" s="79"/>
      <c r="E44" s="80"/>
      <c r="F44" s="80"/>
      <c r="G44" s="71"/>
    </row>
    <row r="45" spans="1:7">
      <c r="A45" s="72" t="s">
        <v>448</v>
      </c>
      <c r="B45" s="73">
        <v>206742</v>
      </c>
      <c r="C45" s="73" t="str">
        <f>VLOOKUP(B45,'[1]77'!$E$1:$J$65536,6,0)</f>
        <v>М2</v>
      </c>
      <c r="D45" s="74">
        <f>IF(H45="",VLOOKUP(B45,'[1]77'!$E$1:$G$65536,3,0),H45)</f>
        <v>117.34</v>
      </c>
      <c r="E45" s="75">
        <v>121.84700000000001</v>
      </c>
      <c r="F45" s="76" t="e">
        <f>IF(#REF!="Условия поставки: EWX (самовывоз)",IFERROR(-VLOOKUP(B45,[2]E77!$E$1:$G$65536,3,0),0),0)</f>
        <v>#REF!</v>
      </c>
      <c r="G45" s="77">
        <f>IF(I45="",VLOOKUP(B45,'[1]77'!$E$1:$K$65536,7,0),I45)</f>
        <v>43206</v>
      </c>
    </row>
    <row r="46" spans="1:7">
      <c r="A46" s="72" t="s">
        <v>449</v>
      </c>
      <c r="B46" s="73">
        <v>415108</v>
      </c>
      <c r="C46" s="73" t="str">
        <f>VLOOKUP(B46,'[1]77'!$E$1:$J$65536,6,0)</f>
        <v>М2</v>
      </c>
      <c r="D46" s="74">
        <f>IF(H46="",VLOOKUP(B46,'[1]77'!$E$1:$G$65536,3,0),H46)</f>
        <v>123.71</v>
      </c>
      <c r="E46" s="75">
        <v>128.458</v>
      </c>
      <c r="F46" s="76" t="e">
        <f>IF(#REF!="Условия поставки: EWX (самовывоз)",IFERROR(-VLOOKUP(B46,[2]E77!$E$1:$G$65536,3,0),0),0)</f>
        <v>#REF!</v>
      </c>
      <c r="G46" s="77">
        <f>IF(I46="",VLOOKUP(B46,'[1]77'!$E$1:$K$65536,7,0),I46)</f>
        <v>43206</v>
      </c>
    </row>
    <row r="47" spans="1:7">
      <c r="A47" s="72" t="s">
        <v>450</v>
      </c>
      <c r="B47" s="73">
        <v>275791</v>
      </c>
      <c r="C47" s="73" t="str">
        <f>VLOOKUP(B47,'[1]77'!$E$1:$J$65536,6,0)</f>
        <v>М2</v>
      </c>
      <c r="D47" s="74">
        <f>IF(H47="",VLOOKUP(B47,'[1]77'!$E$1:$G$65536,3,0),H47)</f>
        <v>79.84</v>
      </c>
      <c r="E47" s="75">
        <v>82.907000000000011</v>
      </c>
      <c r="F47" s="76" t="e">
        <f>IF(#REF!="Условия поставки: EWX (самовывоз)",IFERROR(-VLOOKUP(B47,[2]E77!$E$1:$G$65536,3,0),0),0)</f>
        <v>#REF!</v>
      </c>
      <c r="G47" s="77">
        <f>IF(I47="",VLOOKUP(B47,'[1]77'!$E$1:$K$65536,7,0),I47)</f>
        <v>43206</v>
      </c>
    </row>
    <row r="48" spans="1:7">
      <c r="A48" s="72" t="s">
        <v>451</v>
      </c>
      <c r="B48" s="73">
        <v>275106</v>
      </c>
      <c r="C48" s="73" t="str">
        <f>VLOOKUP(B48,'[1]77'!$E$1:$J$65536,6,0)</f>
        <v>М2</v>
      </c>
      <c r="D48" s="74">
        <f>IF(H48="",VLOOKUP(B48,'[1]77'!$E$1:$G$65536,3,0),H48)</f>
        <v>79.84</v>
      </c>
      <c r="E48" s="75">
        <v>82.907000000000011</v>
      </c>
      <c r="F48" s="76" t="e">
        <f>IF(#REF!="Условия поставки: EWX (самовывоз)",IFERROR(-VLOOKUP(B48,[2]E77!$E$1:$G$65536,3,0),0),0)</f>
        <v>#REF!</v>
      </c>
      <c r="G48" s="77">
        <f>IF(I48="",VLOOKUP(B48,'[1]77'!$E$1:$K$65536,7,0),I48)</f>
        <v>43206</v>
      </c>
    </row>
    <row r="49" spans="1:7">
      <c r="A49" s="72" t="s">
        <v>452</v>
      </c>
      <c r="B49" s="73">
        <v>491775</v>
      </c>
      <c r="C49" s="73" t="str">
        <f>VLOOKUP(B49,'[1]77'!$E$1:$J$65536,6,0)</f>
        <v>М2</v>
      </c>
      <c r="D49" s="74">
        <f>IF(H49="",VLOOKUP(B49,'[1]77'!$E$1:$G$65536,3,0),H49)</f>
        <v>84.8</v>
      </c>
      <c r="E49" s="75">
        <v>88.055000000000007</v>
      </c>
      <c r="F49" s="76" t="e">
        <f>IF(#REF!="Условия поставки: EWX (самовывоз)",IFERROR(-VLOOKUP(B49,[2]E77!$E$1:$G$65536,3,0),0),0)</f>
        <v>#REF!</v>
      </c>
      <c r="G49" s="77">
        <f>IF(I49="",VLOOKUP(B49,'[1]77'!$E$1:$K$65536,7,0),I49)</f>
        <v>43206</v>
      </c>
    </row>
    <row r="50" spans="1:7">
      <c r="A50" s="72" t="s">
        <v>453</v>
      </c>
      <c r="B50" s="73">
        <v>286198</v>
      </c>
      <c r="C50" s="73" t="str">
        <f>VLOOKUP(B50,'[1]77'!$E$1:$J$65536,6,0)</f>
        <v>М2</v>
      </c>
      <c r="D50" s="74">
        <f>IF(H50="",VLOOKUP(B50,'[1]77'!$E$1:$G$65536,3,0),H50)</f>
        <v>84.8</v>
      </c>
      <c r="E50" s="75">
        <v>88.055000000000007</v>
      </c>
      <c r="F50" s="76" t="e">
        <f>IF(#REF!="Условия поставки: EWX (самовывоз)",IFERROR(-VLOOKUP(B50,[2]E77!$E$1:$G$65536,3,0),0),0)</f>
        <v>#REF!</v>
      </c>
      <c r="G50" s="77">
        <f>IF(I50="",VLOOKUP(B50,'[1]77'!$E$1:$K$65536,7,0),I50)</f>
        <v>43206</v>
      </c>
    </row>
    <row r="51" spans="1:7">
      <c r="A51" s="72" t="s">
        <v>454</v>
      </c>
      <c r="B51" s="73">
        <v>274976</v>
      </c>
      <c r="C51" s="73" t="str">
        <f>VLOOKUP(B51,'[1]77'!$E$1:$J$65536,6,0)</f>
        <v>М2</v>
      </c>
      <c r="D51" s="74">
        <f>IF(H51="",VLOOKUP(B51,'[1]77'!$E$1:$G$65536,3,0),H51)</f>
        <v>84.8</v>
      </c>
      <c r="E51" s="75">
        <v>88.055000000000007</v>
      </c>
      <c r="F51" s="76" t="e">
        <f>IF(#REF!="Условия поставки: EWX (самовывоз)",IFERROR(-VLOOKUP(B51,[2]E77!$E$1:$G$65536,3,0),0),0)</f>
        <v>#REF!</v>
      </c>
      <c r="G51" s="77">
        <f>IF(I51="",VLOOKUP(B51,'[1]77'!$E$1:$K$65536,7,0),I51)</f>
        <v>43206</v>
      </c>
    </row>
    <row r="52" spans="1:7">
      <c r="A52" s="72" t="s">
        <v>455</v>
      </c>
      <c r="B52" s="73">
        <v>274979</v>
      </c>
      <c r="C52" s="73" t="str">
        <f>VLOOKUP(B52,'[1]77'!$E$1:$J$65536,6,0)</f>
        <v>М2</v>
      </c>
      <c r="D52" s="74">
        <f>IF(H52="",VLOOKUP(B52,'[1]77'!$E$1:$G$65536,3,0),H52)</f>
        <v>84.8</v>
      </c>
      <c r="E52" s="75">
        <v>88.055000000000007</v>
      </c>
      <c r="F52" s="76" t="e">
        <f>IF(#REF!="Условия поставки: EWX (самовывоз)",IFERROR(-VLOOKUP(B52,[2]E77!$E$1:$G$65536,3,0),0),0)</f>
        <v>#REF!</v>
      </c>
      <c r="G52" s="77">
        <f>IF(I52="",VLOOKUP(B52,'[1]77'!$E$1:$K$65536,7,0),I52)</f>
        <v>43206</v>
      </c>
    </row>
    <row r="53" spans="1:7">
      <c r="A53" s="88" t="s">
        <v>456</v>
      </c>
      <c r="B53" s="89"/>
      <c r="C53" s="89"/>
      <c r="D53" s="89"/>
      <c r="E53" s="90"/>
      <c r="F53" s="90"/>
      <c r="G53" s="90"/>
    </row>
    <row r="54" spans="1:7">
      <c r="A54" s="72" t="s">
        <v>457</v>
      </c>
      <c r="B54" s="73">
        <v>548206</v>
      </c>
      <c r="C54" s="73" t="str">
        <f>VLOOKUP(B54,'[1]77'!$E$1:$J$65536,6,0)</f>
        <v>М2</v>
      </c>
      <c r="D54" s="74">
        <f>IF(H54="",VLOOKUP(B54,'[1]77'!$E$1:$G$65536,3,0),H54)</f>
        <v>157.59</v>
      </c>
      <c r="E54" s="75">
        <v>163.636</v>
      </c>
      <c r="F54" s="76" t="e">
        <f>IF(#REF!="Условия поставки: EWX (самовывоз)",IFERROR(-VLOOKUP(B54,[2]E77!$E$1:$G$65536,3,0),0),0)</f>
        <v>#REF!</v>
      </c>
      <c r="G54" s="77">
        <f>IF(I54="",VLOOKUP(B54,'[1]77'!$E$1:$K$65536,7,0),I54)</f>
        <v>43206</v>
      </c>
    </row>
    <row r="55" spans="1:7">
      <c r="A55" s="63" t="s">
        <v>458</v>
      </c>
      <c r="B55" s="82"/>
      <c r="C55" s="82"/>
      <c r="D55" s="83"/>
      <c r="E55" s="84">
        <v>0</v>
      </c>
      <c r="F55" s="84"/>
      <c r="G55" s="84"/>
    </row>
    <row r="56" spans="1:7">
      <c r="A56" s="72" t="s">
        <v>459</v>
      </c>
      <c r="B56" s="73">
        <v>475756</v>
      </c>
      <c r="C56" s="73" t="str">
        <f>VLOOKUP(B56,'[1]77'!$E$1:$J$65536,6,0)</f>
        <v>М2</v>
      </c>
      <c r="D56" s="74">
        <f>IF(H56="",VLOOKUP(B56,'[1]77'!$E$1:$G$65536,3,0),H56)</f>
        <v>634.71</v>
      </c>
      <c r="E56" s="75">
        <v>659.08699999999999</v>
      </c>
      <c r="F56" s="76" t="e">
        <f>IF(#REF!="Условия поставки: EWX (самовывоз)",IFERROR(-VLOOKUP(B56,[2]E77!$E$1:$G$65536,3,0),0),0)</f>
        <v>#REF!</v>
      </c>
      <c r="G56" s="77">
        <f>IF(I56="",VLOOKUP(B56,'[1]77'!$E$1:$K$65536,7,0),I56)</f>
        <v>43206</v>
      </c>
    </row>
    <row r="57" spans="1:7">
      <c r="A57" s="63" t="s">
        <v>460</v>
      </c>
      <c r="B57" s="82"/>
      <c r="C57" s="82"/>
      <c r="D57" s="83"/>
      <c r="E57" s="84">
        <v>0</v>
      </c>
      <c r="F57" s="84"/>
      <c r="G57" s="84"/>
    </row>
    <row r="58" spans="1:7">
      <c r="A58" s="67" t="s">
        <v>435</v>
      </c>
      <c r="B58" s="78"/>
      <c r="C58" s="78"/>
      <c r="D58" s="79"/>
      <c r="E58" s="80"/>
      <c r="F58" s="80"/>
      <c r="G58" s="80"/>
    </row>
    <row r="59" spans="1:7">
      <c r="A59" s="72" t="str">
        <f>VLOOKUP(B59,'[1]77'!$E$1:$J$65536,2,0)</f>
        <v>КСЛВ ПК 1200х1200х10 (70)</v>
      </c>
      <c r="B59" s="73">
        <v>270683</v>
      </c>
      <c r="C59" s="73" t="str">
        <f>VLOOKUP(B59,'[1]77'!$E$1:$J$65536,6,0)</f>
        <v>М2</v>
      </c>
      <c r="D59" s="74">
        <f>IF(H59="",VLOOKUP(B59,'[1]77'!$E$1:$G$65536,3,0),H59)</f>
        <v>157.13999999999999</v>
      </c>
      <c r="E59" s="75">
        <v>163.17400000000001</v>
      </c>
      <c r="F59" s="76" t="e">
        <f>IF(#REF!="Условия поставки: EWX (самовывоз)",IFERROR(-VLOOKUP(B59,[2]E77!$E$1:$G$65536,3,0),0),0)</f>
        <v>#REF!</v>
      </c>
      <c r="G59" s="77">
        <f>IF(I59="",VLOOKUP(B59,'[1]77'!$E$1:$K$65536,7,0),I59)</f>
        <v>43206</v>
      </c>
    </row>
    <row r="60" spans="1:7">
      <c r="A60" s="72" t="str">
        <f>VLOOKUP(B60,'[1]77'!$E$1:$J$65536,2,0)</f>
        <v>КСЛВ ПК 2500х1200х10 (50)</v>
      </c>
      <c r="B60" s="73">
        <v>100621</v>
      </c>
      <c r="C60" s="73" t="str">
        <f>VLOOKUP(B60,'[1]77'!$E$1:$J$65536,6,0)</f>
        <v>М2</v>
      </c>
      <c r="D60" s="74">
        <f>IF(H60="",VLOOKUP(B60,'[1]77'!$E$1:$G$65536,3,0),H60)</f>
        <v>153.65</v>
      </c>
      <c r="E60" s="75">
        <v>159.55500000000004</v>
      </c>
      <c r="F60" s="76" t="e">
        <f>IF(#REF!="Условия поставки: EWX (самовывоз)",IFERROR(-VLOOKUP(B60,[2]E77!$E$1:$G$65536,3,0),0),0)</f>
        <v>#REF!</v>
      </c>
      <c r="G60" s="77">
        <f>IF(I60="",VLOOKUP(B60,'[1]77'!$E$1:$K$65536,7,0),I60)</f>
        <v>43206</v>
      </c>
    </row>
    <row r="61" spans="1:7">
      <c r="A61" s="72" t="str">
        <f>VLOOKUP(B61,'[1]77'!$E$1:$J$65536,2,0)</f>
        <v>КСЛВ ПК 2500х1200х12,5 (40)</v>
      </c>
      <c r="B61" s="73">
        <v>100626</v>
      </c>
      <c r="C61" s="73" t="str">
        <f>VLOOKUP(B61,'[1]77'!$E$1:$J$65536,6,0)</f>
        <v>М2</v>
      </c>
      <c r="D61" s="74">
        <f>IF(H61="",VLOOKUP(B61,'[1]77'!$E$1:$G$65536,3,0),H61)</f>
        <v>175.6</v>
      </c>
      <c r="E61" s="75">
        <v>182.34700000000004</v>
      </c>
      <c r="F61" s="76" t="e">
        <f>IF(#REF!="Условия поставки: EWX (самовывоз)",IFERROR(-VLOOKUP(B61,[2]E77!$E$1:$G$65536,3,0),0),0)</f>
        <v>#REF!</v>
      </c>
      <c r="G61" s="77">
        <f>IF(I61="",VLOOKUP(B61,'[1]77'!$E$1:$K$65536,7,0),I61)</f>
        <v>43206</v>
      </c>
    </row>
    <row r="62" spans="1:7">
      <c r="A62" s="72" t="str">
        <f>VLOOKUP(B62,'[1]77'!$E$1:$J$65536,2,0)</f>
        <v>КСЛВ ФК 2500х1200х10 (50)</v>
      </c>
      <c r="B62" s="73">
        <v>100622</v>
      </c>
      <c r="C62" s="73" t="str">
        <f>VLOOKUP(B62,'[1]77'!$E$1:$J$65536,6,0)</f>
        <v>М2</v>
      </c>
      <c r="D62" s="74">
        <f>IF(H62="",VLOOKUP(B62,'[1]77'!$E$1:$G$65536,3,0),H62)</f>
        <v>153.65</v>
      </c>
      <c r="E62" s="75">
        <v>159.55500000000004</v>
      </c>
      <c r="F62" s="76" t="e">
        <f>IF(#REF!="Условия поставки: EWX (самовывоз)",IFERROR(-VLOOKUP(B62,[2]E77!$E$1:$G$65536,3,0),0),0)</f>
        <v>#REF!</v>
      </c>
      <c r="G62" s="77">
        <f>IF(I62="",VLOOKUP(B62,'[1]77'!$E$1:$K$65536,7,0),I62)</f>
        <v>43206</v>
      </c>
    </row>
    <row r="63" spans="1:7">
      <c r="A63" s="72" t="str">
        <f>VLOOKUP(B63,'[1]77'!$E$1:$J$65536,2,0)</f>
        <v>КСЛВ ФК 2500х1200х12,5 (40)</v>
      </c>
      <c r="B63" s="73">
        <v>100627</v>
      </c>
      <c r="C63" s="73" t="str">
        <f>VLOOKUP(B63,'[1]77'!$E$1:$J$65536,6,0)</f>
        <v>М2</v>
      </c>
      <c r="D63" s="74">
        <f>IF(H63="",VLOOKUP(B63,'[1]77'!$E$1:$G$65536,3,0),H63)</f>
        <v>175.6</v>
      </c>
      <c r="E63" s="75">
        <v>182.34700000000004</v>
      </c>
      <c r="F63" s="76" t="e">
        <f>IF(#REF!="Условия поставки: EWX (самовывоз)",IFERROR(-VLOOKUP(B63,[2]E77!$E$1:$G$65536,3,0),0),0)</f>
        <v>#REF!</v>
      </c>
      <c r="G63" s="77">
        <f>IF(I63="",VLOOKUP(B63,'[1]77'!$E$1:$K$65536,7,0),I63)</f>
        <v>43206</v>
      </c>
    </row>
    <row r="64" spans="1:7">
      <c r="A64" s="67" t="s">
        <v>461</v>
      </c>
      <c r="B64" s="78"/>
      <c r="C64" s="78"/>
      <c r="D64" s="79"/>
      <c r="E64" s="80"/>
      <c r="F64" s="80"/>
      <c r="G64" s="71"/>
    </row>
    <row r="65" spans="1:7">
      <c r="A65" s="72" t="str">
        <f>VLOOKUP(B65,'[1]77'!$E$1:$J$65536,2,0)</f>
        <v>Элементы пола 20х600х1200 (108)</v>
      </c>
      <c r="B65" s="73">
        <v>585590</v>
      </c>
      <c r="C65" s="73" t="str">
        <f>VLOOKUP(B65,'[1]77'!$E$1:$J$65536,6,0)</f>
        <v>М2</v>
      </c>
      <c r="D65" s="74">
        <f>IF(H65="",VLOOKUP(B65,'[1]77'!$E$1:$G$65536,3,0),H65)</f>
        <v>417.66</v>
      </c>
      <c r="E65" s="75">
        <v>433.697</v>
      </c>
      <c r="F65" s="76" t="e">
        <f>IF(#REF!="Условия поставки: EWX (самовывоз)",IFERROR(-VLOOKUP(B65,[2]E77!$E$1:$G$65536,3,0),0),0)</f>
        <v>#REF!</v>
      </c>
      <c r="G65" s="77">
        <f>IF(I65="",VLOOKUP(B65,'[1]77'!$E$1:$K$65536,7,0),I65)</f>
        <v>43206</v>
      </c>
    </row>
    <row r="66" spans="1:7">
      <c r="A66" s="72" t="str">
        <f>VLOOKUP(B66,'[1]77'!$E$1:$J$65536,2,0)</f>
        <v>Элементы пола 20х600х1200 (98)</v>
      </c>
      <c r="B66" s="73">
        <v>255755</v>
      </c>
      <c r="C66" s="73" t="str">
        <f>VLOOKUP(B66,'[1]77'!$E$1:$J$65536,6,0)</f>
        <v>М2</v>
      </c>
      <c r="D66" s="74">
        <f>IF(H66="",VLOOKUP(B66,'[1]77'!$E$1:$G$65536,3,0),H66)</f>
        <v>417.66</v>
      </c>
      <c r="E66" s="75">
        <v>433.697</v>
      </c>
      <c r="F66" s="76" t="e">
        <f>IF(#REF!="Условия поставки: EWX (самовывоз)",IFERROR(-VLOOKUP(B66,[2]E77!$E$1:$G$65536,3,0),0),0)</f>
        <v>#REF!</v>
      </c>
      <c r="G66" s="77">
        <f>IF(I66="",VLOOKUP(B66,'[1]77'!$E$1:$K$65536,7,0),I66)</f>
        <v>43206</v>
      </c>
    </row>
    <row r="67" spans="1:7">
      <c r="A67" s="67" t="s">
        <v>462</v>
      </c>
      <c r="B67" s="78"/>
      <c r="C67" s="78"/>
      <c r="D67" s="79"/>
      <c r="E67" s="80"/>
      <c r="F67" s="80"/>
      <c r="G67" s="71"/>
    </row>
    <row r="68" spans="1:7">
      <c r="A68" s="72" t="str">
        <f>VLOOKUP(B68,'[1]77'!$E$1:$J$65536,2,0)</f>
        <v>Засыпка сухая 40 л (40) BE</v>
      </c>
      <c r="B68" s="73">
        <v>479303</v>
      </c>
      <c r="C68" s="73" t="str">
        <f>VLOOKUP(B68,'[1]77'!$E$1:$J$65536,6,0)</f>
        <v>ШТ</v>
      </c>
      <c r="D68" s="74">
        <f>IF(H68="",VLOOKUP(B68,'[1]77'!$E$1:$G$65536,3,0),H68)</f>
        <v>249.61</v>
      </c>
      <c r="E68" s="75">
        <v>259.19300000000004</v>
      </c>
      <c r="F68" s="76" t="e">
        <f>IF(#REF!="Условия поставки: EWX (самовывоз)",IFERROR(-VLOOKUP(B68,[2]E77!$E$1:$G$65536,3,0),0),0)</f>
        <v>#REF!</v>
      </c>
      <c r="G68" s="77">
        <f>IF(I68="",VLOOKUP(B68,'[1]77'!$E$1:$K$65536,7,0),I68)</f>
        <v>43070</v>
      </c>
    </row>
    <row r="69" spans="1:7">
      <c r="A69" s="72" t="str">
        <f>VLOOKUP(B69,'[1]77'!$E$1:$J$65536,2,0)</f>
        <v>Лента кромоч.д/полов 50х20000мм</v>
      </c>
      <c r="B69" s="73">
        <v>110743</v>
      </c>
      <c r="C69" s="73" t="str">
        <f>VLOOKUP(B69,'[1]77'!$E$1:$J$65536,6,0)</f>
        <v>РУЛ</v>
      </c>
      <c r="D69" s="74">
        <f>IF(H69="",VLOOKUP(B69,'[1]77'!$E$1:$G$65536,3,0),H69)</f>
        <v>78.48</v>
      </c>
      <c r="E69" s="75">
        <v>81.488</v>
      </c>
      <c r="F69" s="76" t="e">
        <f>IF(#REF!="Условия поставки: EWX (самовывоз)",IFERROR(-VLOOKUP(B69,[2]E77!$E$1:$G$65536,3,0),0),0)</f>
        <v>#REF!</v>
      </c>
      <c r="G69" s="77">
        <f>IF(I69="",VLOOKUP(B69,'[1]77'!$E$1:$K$65536,7,0),I69)</f>
        <v>43206</v>
      </c>
    </row>
    <row r="70" spans="1:7">
      <c r="A70" s="72" t="str">
        <f>VLOOKUP(B70,'[1]77'!$E$1:$J$65536,2,0)</f>
        <v>Лента кромочная д/полов 100х20000мм</v>
      </c>
      <c r="B70" s="73">
        <v>94203</v>
      </c>
      <c r="C70" s="73" t="str">
        <f>VLOOKUP(B70,'[1]77'!$E$1:$J$65536,6,0)</f>
        <v>РУЛ</v>
      </c>
      <c r="D70" s="74">
        <f>IF(H70="",VLOOKUP(B70,'[1]77'!$E$1:$G$65536,3,0),H70)</f>
        <v>146.76</v>
      </c>
      <c r="E70" s="75">
        <v>152.39400000000001</v>
      </c>
      <c r="F70" s="76" t="e">
        <f>IF(#REF!="Условия поставки: EWX (самовывоз)",IFERROR(-VLOOKUP(B70,[2]E77!$E$1:$G$65536,3,0),0),0)</f>
        <v>#REF!</v>
      </c>
      <c r="G70" s="77">
        <f>IF(I70="",VLOOKUP(B70,'[1]77'!$E$1:$K$65536,7,0),I70)</f>
        <v>43206</v>
      </c>
    </row>
    <row r="71" spans="1:7">
      <c r="A71" s="72" t="str">
        <f>VLOOKUP(B71,'[1]77'!$E$1:$J$65536,2,0)</f>
        <v>Шуруп д/ГВЛ 3,9x45 (500)</v>
      </c>
      <c r="B71" s="73">
        <v>75983</v>
      </c>
      <c r="C71" s="73" t="str">
        <f>VLOOKUP(B71,'[1]77'!$E$1:$J$65536,6,0)</f>
        <v>ПАЧ</v>
      </c>
      <c r="D71" s="74">
        <f>IF(H71="",VLOOKUP(B71,'[1]77'!$E$1:$G$65536,3,0),H71)</f>
        <v>215.83</v>
      </c>
      <c r="E71" s="75">
        <v>224.11400000000003</v>
      </c>
      <c r="F71" s="76" t="e">
        <f>IF(#REF!="Условия поставки: EWX (самовывоз)",IFERROR(-VLOOKUP(B71,[2]E77!$E$1:$G$65536,3,0),0),0)</f>
        <v>#REF!</v>
      </c>
      <c r="G71" s="77">
        <f>IF(I71="",VLOOKUP(B71,'[1]77'!$E$1:$K$65536,7,0),I71)</f>
        <v>43164</v>
      </c>
    </row>
    <row r="72" spans="1:7">
      <c r="A72" s="72" t="str">
        <f>VLOOKUP(B72,'[1]77'!$E$1:$J$65536,2,0)</f>
        <v>Шуруп д/ГВЛ 3,9х19 (1000)</v>
      </c>
      <c r="B72" s="73">
        <v>70732</v>
      </c>
      <c r="C72" s="73" t="str">
        <f>VLOOKUP(B72,'[1]77'!$E$1:$J$65536,6,0)</f>
        <v>ПАЧ</v>
      </c>
      <c r="D72" s="74">
        <f>IF(H72="",VLOOKUP(B72,'[1]77'!$E$1:$G$65536,3,0),H72)</f>
        <v>243.5</v>
      </c>
      <c r="E72" s="75">
        <v>252.84600000000003</v>
      </c>
      <c r="F72" s="76" t="e">
        <f>IF(#REF!="Условия поставки: EWX (самовывоз)",IFERROR(-VLOOKUP(B72,[2]E77!$E$1:$G$65536,3,0),0),0)</f>
        <v>#REF!</v>
      </c>
      <c r="G72" s="77">
        <f>IF(I72="",VLOOKUP(B72,'[1]77'!$E$1:$K$65536,7,0),I72)</f>
        <v>43164</v>
      </c>
    </row>
    <row r="73" spans="1:7">
      <c r="A73" s="72" t="str">
        <f>VLOOKUP(B73,'[1]77'!$E$1:$J$65536,2,0)</f>
        <v>Шуруп д/ГВЛ 3,9х25 (1000)</v>
      </c>
      <c r="B73" s="73">
        <v>70733</v>
      </c>
      <c r="C73" s="73" t="str">
        <f>VLOOKUP(B73,'[1]77'!$E$1:$J$65536,6,0)</f>
        <v>ПАЧ</v>
      </c>
      <c r="D73" s="74">
        <f>IF(H73="",VLOOKUP(B73,'[1]77'!$E$1:$G$65536,3,0),H73)</f>
        <v>263.55</v>
      </c>
      <c r="E73" s="75">
        <v>273.66900000000004</v>
      </c>
      <c r="F73" s="76" t="e">
        <f>IF(#REF!="Условия поставки: EWX (самовывоз)",IFERROR(-VLOOKUP(B73,[2]E77!$E$1:$G$65536,3,0),0),0)</f>
        <v>#REF!</v>
      </c>
      <c r="G73" s="77">
        <f>IF(I73="",VLOOKUP(B73,'[1]77'!$E$1:$K$65536,7,0),I73)</f>
        <v>43164</v>
      </c>
    </row>
    <row r="74" spans="1:7">
      <c r="A74" s="72" t="str">
        <f>VLOOKUP(B74,'[1]77'!$E$1:$J$65536,2,0)</f>
        <v>Шуруп д/ГВЛ 3,9х30 (1000)</v>
      </c>
      <c r="B74" s="73">
        <v>6937</v>
      </c>
      <c r="C74" s="73" t="str">
        <f>VLOOKUP(B74,'[1]77'!$E$1:$J$65536,6,0)</f>
        <v>ПАЧ</v>
      </c>
      <c r="D74" s="74">
        <f>IF(H74="",VLOOKUP(B74,'[1]77'!$E$1:$G$65536,3,0),H74)</f>
        <v>323.98</v>
      </c>
      <c r="E74" s="75">
        <v>336.41300000000001</v>
      </c>
      <c r="F74" s="76" t="e">
        <f>IF(#REF!="Условия поставки: EWX (самовывоз)",IFERROR(-VLOOKUP(B74,[2]E77!$E$1:$G$65536,3,0),0),0)</f>
        <v>#REF!</v>
      </c>
      <c r="G74" s="77">
        <f>IF(I74="",VLOOKUP(B74,'[1]77'!$E$1:$K$65536,7,0),I74)</f>
        <v>43164</v>
      </c>
    </row>
    <row r="75" spans="1:7">
      <c r="A75" s="63" t="s">
        <v>463</v>
      </c>
      <c r="B75" s="82"/>
      <c r="C75" s="82"/>
      <c r="D75" s="83"/>
      <c r="E75" s="84">
        <v>0</v>
      </c>
      <c r="F75" s="84"/>
      <c r="G75" s="84"/>
    </row>
    <row r="76" spans="1:7">
      <c r="A76" s="67" t="s">
        <v>463</v>
      </c>
      <c r="B76" s="78"/>
      <c r="C76" s="78"/>
      <c r="D76" s="79"/>
      <c r="E76" s="80"/>
      <c r="F76" s="80"/>
      <c r="G76" s="80"/>
    </row>
    <row r="77" spans="1:7">
      <c r="A77" s="72" t="str">
        <f>VLOOKUP(B77,'[1]77'!$E$1:$J$65536,2,0)</f>
        <v>Файерборд ПК 2500х1200х12,5 (44) з/т</v>
      </c>
      <c r="B77" s="73">
        <v>168845</v>
      </c>
      <c r="C77" s="73" t="str">
        <f>VLOOKUP(B77,'[1]77'!$E$1:$J$65536,6,0)</f>
        <v>М2</v>
      </c>
      <c r="D77" s="74">
        <f>IF(H77="",VLOOKUP(B77,'[1]77'!$E$1:$G$65536,3,0),H77)</f>
        <v>658.94</v>
      </c>
      <c r="E77" s="75">
        <v>684.24400000000003</v>
      </c>
      <c r="F77" s="76" t="e">
        <f>IF(#REF!="Условия поставки: EWX (самовывоз)",IFERROR(-VLOOKUP(B77,[2]E77!$E$1:$G$65536,3,0),0),0)</f>
        <v>#REF!</v>
      </c>
      <c r="G77" s="77">
        <f>IF(I77="",VLOOKUP(B77,'[1]77'!$E$1:$K$65536,7,0),I77)</f>
        <v>43206</v>
      </c>
    </row>
    <row r="78" spans="1:7">
      <c r="A78" s="72" t="str">
        <f>VLOOKUP(B78,'[1]77'!$E$1:$J$65536,2,0)</f>
        <v>ФАЙЕРБОРД ПК 2000Х1200Х20 (26) з/т</v>
      </c>
      <c r="B78" s="73">
        <v>206841</v>
      </c>
      <c r="C78" s="73" t="str">
        <f>VLOOKUP(B78,'[1]77'!$E$1:$J$65536,6,0)</f>
        <v>М2</v>
      </c>
      <c r="D78" s="74">
        <f>IF(H78="",VLOOKUP(B78,'[1]77'!$E$1:$G$65536,3,0),H78)</f>
        <v>1031.96</v>
      </c>
      <c r="E78" s="75">
        <v>1071.587</v>
      </c>
      <c r="F78" s="76" t="e">
        <f>IF(#REF!="Условия поставки: EWX (самовывоз)",IFERROR(-VLOOKUP(B78,[2]E77!$E$1:$G$65536,3,0),0),0)</f>
        <v>#REF!</v>
      </c>
      <c r="G78" s="77">
        <f>IF(I78="",VLOOKUP(B78,'[1]77'!$E$1:$K$65536,7,0),I78)</f>
        <v>43206</v>
      </c>
    </row>
    <row r="79" spans="1:7">
      <c r="A79" s="67" t="s">
        <v>432</v>
      </c>
      <c r="B79" s="78"/>
      <c r="C79" s="78"/>
      <c r="D79" s="79"/>
      <c r="E79" s="80"/>
      <c r="F79" s="80"/>
      <c r="G79" s="71"/>
    </row>
    <row r="80" spans="1:7">
      <c r="A80" s="72" t="str">
        <f>VLOOKUP(B80,'[1]77'!$E$1:$J$65536,2,0)</f>
        <v>Лента д/швов стекловолокнистая 25 м</v>
      </c>
      <c r="B80" s="73">
        <v>3698</v>
      </c>
      <c r="C80" s="73" t="str">
        <f>VLOOKUP(B80,'[1]77'!$E$1:$J$65536,6,0)</f>
        <v>ШТ</v>
      </c>
      <c r="D80" s="74">
        <f>IF(H80="",VLOOKUP(B80,'[1]77'!$E$1:$G$65536,3,0),H80)</f>
        <v>107.27</v>
      </c>
      <c r="E80" s="75">
        <v>111.39700000000001</v>
      </c>
      <c r="F80" s="76" t="e">
        <f>IF(#REF!="Условия поставки: EWX (самовывоз)",IFERROR(-VLOOKUP(B80,[2]E77!$E$1:$G$65536,3,0),0),0)</f>
        <v>#REF!</v>
      </c>
      <c r="G80" s="77">
        <f>IF(I80="",VLOOKUP(B80,'[1]77'!$E$1:$K$65536,7,0),I80)</f>
        <v>43206</v>
      </c>
    </row>
    <row r="81" spans="1:7">
      <c r="A81" s="63" t="s">
        <v>464</v>
      </c>
      <c r="B81" s="82"/>
      <c r="C81" s="82"/>
      <c r="D81" s="83"/>
      <c r="E81" s="84">
        <v>0</v>
      </c>
      <c r="F81" s="84"/>
      <c r="G81" s="84"/>
    </row>
    <row r="82" spans="1:7">
      <c r="A82" s="67" t="s">
        <v>464</v>
      </c>
      <c r="B82" s="78"/>
      <c r="C82" s="78"/>
      <c r="D82" s="79"/>
      <c r="E82" s="80"/>
      <c r="F82" s="80"/>
      <c r="G82" s="80"/>
    </row>
    <row r="83" spans="1:7">
      <c r="A83" s="72" t="s">
        <v>465</v>
      </c>
      <c r="B83" s="73">
        <v>132850</v>
      </c>
      <c r="C83" s="73" t="s">
        <v>466</v>
      </c>
      <c r="D83" s="74">
        <f>D84</f>
        <v>2225.0500000000002</v>
      </c>
      <c r="E83" s="75">
        <v>2310.4949999999999</v>
      </c>
      <c r="F83" s="76" t="e">
        <f>IF(#REF!="Условия поставки: EWX (самовывоз)",IFERROR(-VLOOKUP(B83,[2]E77!$E$1:$G$65536,3,0),0),0)</f>
        <v>#REF!</v>
      </c>
      <c r="G83" s="77">
        <f>G84</f>
        <v>43206</v>
      </c>
    </row>
    <row r="84" spans="1:7">
      <c r="A84" s="72" t="str">
        <f>VLOOKUP(B84,'[1]77'!$E$1:$J$65536,2,0)</f>
        <v>Плита Сейфборд 625х2400х12,5 (42)</v>
      </c>
      <c r="B84" s="73">
        <v>154735</v>
      </c>
      <c r="C84" s="73" t="str">
        <f>VLOOKUP(B84,'[1]77'!$E$1:$J$65536,6,0)</f>
        <v>М2</v>
      </c>
      <c r="D84" s="74">
        <f>IF(H84="",VLOOKUP(B84,'[1]77'!$E$1:$G$65536,3,0),H84)</f>
        <v>2225.0500000000002</v>
      </c>
      <c r="E84" s="75">
        <v>2310.4949999999999</v>
      </c>
      <c r="F84" s="76" t="e">
        <f>IF(#REF!="Условия поставки: EWX (самовывоз)",IFERROR(-VLOOKUP(B84,[2]E77!$E$1:$G$65536,3,0),0),0)</f>
        <v>#REF!</v>
      </c>
      <c r="G84" s="77">
        <f>IF(I84="",VLOOKUP(B84,'[1]77'!$E$1:$K$65536,7,0),I84)</f>
        <v>43206</v>
      </c>
    </row>
    <row r="85" spans="1:7">
      <c r="A85" s="67" t="s">
        <v>432</v>
      </c>
      <c r="B85" s="78"/>
      <c r="C85" s="78"/>
      <c r="D85" s="79"/>
      <c r="E85" s="80"/>
      <c r="F85" s="80"/>
      <c r="G85" s="71"/>
    </row>
    <row r="86" spans="1:7">
      <c r="A86" s="72" t="str">
        <f>VLOOKUP(B86,'[1]77'!$E$1:$J$65536,2,0)</f>
        <v>Шпаклевка  Safeboard 5кг</v>
      </c>
      <c r="B86" s="73">
        <v>133092</v>
      </c>
      <c r="C86" s="73" t="str">
        <f>VLOOKUP(B86,'[1]77'!$E$1:$J$65536,6,0)</f>
        <v>ШТ</v>
      </c>
      <c r="D86" s="74">
        <f>IF(H86="",VLOOKUP(B86,'[1]77'!$E$1:$G$65536,3,0),H86)</f>
        <v>2239.35</v>
      </c>
      <c r="E86" s="75">
        <v>2325.3449999999998</v>
      </c>
      <c r="F86" s="76" t="e">
        <f>IF(#REF!="Условия поставки: EWX (самовывоз)",IFERROR(-VLOOKUP(B86,[2]E77!$E$1:$G$65536,3,0),0),0)</f>
        <v>#REF!</v>
      </c>
      <c r="G86" s="77">
        <f>IF(I86="",VLOOKUP(B86,'[1]77'!$E$1:$K$65536,7,0),I86)</f>
        <v>43206</v>
      </c>
    </row>
    <row r="87" spans="1:7">
      <c r="A87" s="63" t="s">
        <v>467</v>
      </c>
      <c r="B87" s="82"/>
      <c r="C87" s="82"/>
      <c r="D87" s="83"/>
      <c r="E87" s="84">
        <v>0</v>
      </c>
      <c r="F87" s="84"/>
      <c r="G87" s="84"/>
    </row>
    <row r="88" spans="1:7">
      <c r="A88" s="67" t="s">
        <v>468</v>
      </c>
      <c r="B88" s="78"/>
      <c r="C88" s="78"/>
      <c r="D88" s="79"/>
      <c r="E88" s="80"/>
      <c r="F88" s="80"/>
      <c r="G88" s="80"/>
    </row>
    <row r="89" spans="1:7">
      <c r="A89" s="72" t="str">
        <f>VLOOKUP(B89,'[1]77'!$E$1:$J$65536,2,0)</f>
        <v>Плита Plaza 600 Regula 600х600х9,5мм</v>
      </c>
      <c r="B89" s="73">
        <v>50344</v>
      </c>
      <c r="C89" s="73" t="str">
        <f>VLOOKUP(B89,'[1]77'!$E$1:$J$65536,6,0)</f>
        <v>М2</v>
      </c>
      <c r="D89" s="74">
        <f>IF(H89="",VLOOKUP(B89,'[1]77'!$E$1:$G$65536,3,0),H89)</f>
        <v>535.51</v>
      </c>
      <c r="E89" s="75">
        <v>556.072</v>
      </c>
      <c r="F89" s="76" t="e">
        <f>IF(#REF!="Условия поставки: EWX (самовывоз)",IFERROR(-VLOOKUP(B89,[2]E77!$E$1:$G$65536,3,0),0),0)</f>
        <v>#REF!</v>
      </c>
      <c r="G89" s="77">
        <f>IF(I89="",VLOOKUP(B89,'[1]77'!$E$1:$K$65536,7,0),I89)</f>
        <v>43206</v>
      </c>
    </row>
    <row r="90" spans="1:7">
      <c r="A90" s="72" t="str">
        <f>VLOOKUP(B90,'[1]77'!$E$1:$J$65536,2,0)</f>
        <v>Плита Plaza 600 Regula 1200х600х9,5мм</v>
      </c>
      <c r="B90" s="73">
        <v>60535</v>
      </c>
      <c r="C90" s="73" t="str">
        <f>VLOOKUP(B90,'[1]77'!$E$1:$J$65536,6,0)</f>
        <v>М2</v>
      </c>
      <c r="D90" s="74">
        <f>IF(H90="",VLOOKUP(B90,'[1]77'!$E$1:$G$65536,3,0),H90)</f>
        <v>535.51</v>
      </c>
      <c r="E90" s="75">
        <v>556.072</v>
      </c>
      <c r="F90" s="76" t="e">
        <f>IF(#REF!="Условия поставки: EWX (самовывоз)",IFERROR(-VLOOKUP(B90,[2]E77!$E$1:$G$65536,3,0),0),0)</f>
        <v>#REF!</v>
      </c>
      <c r="G90" s="77">
        <f>IF(I90="",VLOOKUP(B90,'[1]77'!$E$1:$K$65536,7,0),I90)</f>
        <v>43206</v>
      </c>
    </row>
    <row r="91" spans="1:7">
      <c r="A91" s="72" t="str">
        <f>VLOOKUP(B91,'[1]77'!$E$1:$J$65536,2,0)</f>
        <v>Плита Plaza 600 с перф G1  600х600х9,5мм</v>
      </c>
      <c r="B91" s="73">
        <v>58825</v>
      </c>
      <c r="C91" s="73" t="str">
        <f>VLOOKUP(B91,'[1]77'!$E$1:$J$65536,6,0)</f>
        <v>М2</v>
      </c>
      <c r="D91" s="74">
        <f>IF(H91="",VLOOKUP(B91,'[1]77'!$E$1:$G$65536,3,0),H91)</f>
        <v>602.97</v>
      </c>
      <c r="E91" s="75">
        <v>626.13100000000009</v>
      </c>
      <c r="F91" s="76" t="e">
        <f>IF(#REF!="Условия поставки: EWX (самовывоз)",IFERROR(-VLOOKUP(B91,[2]E77!$E$1:$G$65536,3,0),0),0)</f>
        <v>#REF!</v>
      </c>
      <c r="G91" s="77">
        <f>IF(I91="",VLOOKUP(B91,'[1]77'!$E$1:$K$65536,7,0),I91)</f>
        <v>43206</v>
      </c>
    </row>
    <row r="92" spans="1:7">
      <c r="A92" s="72" t="str">
        <f>VLOOKUP(B92,'[1]77'!$E$1:$J$65536,2,0)</f>
        <v>Плита Plaza 600 G1 1200х600х9,5мм</v>
      </c>
      <c r="B92" s="73">
        <v>48625</v>
      </c>
      <c r="C92" s="73" t="str">
        <f>VLOOKUP(B92,'[1]77'!$E$1:$J$65536,6,0)</f>
        <v>М2</v>
      </c>
      <c r="D92" s="74">
        <f>IF(H92="",VLOOKUP(B92,'[1]77'!$E$1:$G$65536,3,0),H92)</f>
        <v>602.97</v>
      </c>
      <c r="E92" s="75">
        <v>626.13100000000009</v>
      </c>
      <c r="F92" s="76" t="e">
        <f>IF(#REF!="Условия поставки: EWX (самовывоз)",IFERROR(-VLOOKUP(B92,[2]E77!$E$1:$G$65536,3,0),0),0)</f>
        <v>#REF!</v>
      </c>
      <c r="G92" s="77">
        <f>IF(I92="",VLOOKUP(B92,'[1]77'!$E$1:$K$65536,7,0),I92)</f>
        <v>43206</v>
      </c>
    </row>
    <row r="93" spans="1:7">
      <c r="A93" s="72" t="str">
        <f>VLOOKUP(B93,'[1]77'!$E$1:$J$65536,2,0)</f>
        <v>Плита Plaza 600 с перф Q1 600х600х9,5мм</v>
      </c>
      <c r="B93" s="73">
        <v>58824</v>
      </c>
      <c r="C93" s="73" t="str">
        <f>VLOOKUP(B93,'[1]77'!$E$1:$J$65536,6,0)</f>
        <v>М2</v>
      </c>
      <c r="D93" s="74">
        <f>IF(H93="",VLOOKUP(B93,'[1]77'!$E$1:$G$65536,3,0),H93)</f>
        <v>602.97</v>
      </c>
      <c r="E93" s="75">
        <v>626.13100000000009</v>
      </c>
      <c r="F93" s="76" t="e">
        <f>IF(#REF!="Условия поставки: EWX (самовывоз)",IFERROR(-VLOOKUP(B93,[2]E77!$E$1:$G$65536,3,0),0),0)</f>
        <v>#REF!</v>
      </c>
      <c r="G93" s="77">
        <f>IF(I93="",VLOOKUP(B93,'[1]77'!$E$1:$K$65536,7,0),I93)</f>
        <v>43206</v>
      </c>
    </row>
    <row r="94" spans="1:7">
      <c r="A94" s="72" t="str">
        <f>VLOOKUP(B94,'[1]77'!$E$1:$J$65536,2,0)</f>
        <v>Плита Plaza 600 с перф M1 600х600х9,5мм</v>
      </c>
      <c r="B94" s="73">
        <v>58838</v>
      </c>
      <c r="C94" s="73" t="str">
        <f>VLOOKUP(B94,'[1]77'!$E$1:$J$65536,6,0)</f>
        <v>М2</v>
      </c>
      <c r="D94" s="74">
        <f>IF(H94="",VLOOKUP(B94,'[1]77'!$E$1:$G$65536,3,0),H94)</f>
        <v>701.59</v>
      </c>
      <c r="E94" s="75">
        <v>728.53</v>
      </c>
      <c r="F94" s="76" t="e">
        <f>IF(#REF!="Условия поставки: EWX (самовывоз)",IFERROR(-VLOOKUP(B94,[2]E77!$E$1:$G$65536,3,0),0),0)</f>
        <v>#REF!</v>
      </c>
      <c r="G94" s="77">
        <f>IF(I94="",VLOOKUP(B94,'[1]77'!$E$1:$K$65536,7,0),I94)</f>
        <v>43206</v>
      </c>
    </row>
    <row r="95" spans="1:7">
      <c r="A95" s="72" t="str">
        <f>VLOOKUP(B95,'[1]77'!$E$1:$J$65536,2,0)</f>
        <v>Плита Plaza 600 с перф T1 600х600х12,5мм</v>
      </c>
      <c r="B95" s="73">
        <v>173226</v>
      </c>
      <c r="C95" s="73" t="str">
        <f>VLOOKUP(B95,'[1]77'!$E$1:$J$65536,6,0)</f>
        <v>М2</v>
      </c>
      <c r="D95" s="74">
        <f>IF(H95="",VLOOKUP(B95,'[1]77'!$E$1:$G$65536,3,0),H95)</f>
        <v>764.6</v>
      </c>
      <c r="E95" s="75">
        <v>793.95800000000008</v>
      </c>
      <c r="F95" s="76" t="e">
        <f>IF(#REF!="Условия поставки: EWX (самовывоз)",IFERROR(-VLOOKUP(B95,[2]E77!$E$1:$G$65536,3,0),0),0)</f>
        <v>#REF!</v>
      </c>
      <c r="G95" s="77">
        <f>IF(I95="",VLOOKUP(B95,'[1]77'!$E$1:$K$65536,7,0),I95)</f>
        <v>43206</v>
      </c>
    </row>
    <row r="96" spans="1:7">
      <c r="A96" s="67" t="s">
        <v>469</v>
      </c>
      <c r="B96" s="78"/>
      <c r="C96" s="78"/>
      <c r="D96" s="79"/>
      <c r="E96" s="80"/>
      <c r="F96" s="80"/>
      <c r="G96" s="71"/>
    </row>
    <row r="97" spans="1:7">
      <c r="A97" s="72" t="str">
        <f>VLOOKUP(B97,'[1]77'!$E$1:$J$65536,2,0)</f>
        <v>Плита Belgravia 600R 600х600х12,5 (24мм)</v>
      </c>
      <c r="B97" s="73">
        <v>58563</v>
      </c>
      <c r="C97" s="73" t="str">
        <f>VLOOKUP(B97,'[1]77'!$E$1:$J$65536,6,0)</f>
        <v>М2</v>
      </c>
      <c r="D97" s="74">
        <f>IF(H97="",VLOOKUP(B97,'[1]77'!$E$1:$G$65536,3,0),H97)</f>
        <v>620.29</v>
      </c>
      <c r="E97" s="75">
        <v>644.10500000000002</v>
      </c>
      <c r="F97" s="76" t="e">
        <f>IF(#REF!="Условия поставки: EWX (самовывоз)",IFERROR(-VLOOKUP(B97,[2]E77!$E$1:$G$65536,3,0),0),0)</f>
        <v>#REF!</v>
      </c>
      <c r="G97" s="77">
        <f>IF(I97="",VLOOKUP(B97,'[1]77'!$E$1:$K$65536,7,0),I97)</f>
        <v>43206</v>
      </c>
    </row>
    <row r="98" spans="1:7">
      <c r="A98" s="72" t="str">
        <f>VLOOKUP(B98,'[1]77'!$E$1:$J$65536,2,0)</f>
        <v>Плита Belgravia R E22 600х600х12,5 15мм</v>
      </c>
      <c r="B98" s="73">
        <v>47415</v>
      </c>
      <c r="C98" s="73" t="str">
        <f>VLOOKUP(B98,'[1]77'!$E$1:$J$65536,6,0)</f>
        <v>М2</v>
      </c>
      <c r="D98" s="74">
        <f>IF(H98="",VLOOKUP(B98,'[1]77'!$E$1:$G$65536,3,0),H98)</f>
        <v>621.6</v>
      </c>
      <c r="E98" s="75">
        <v>645.46900000000005</v>
      </c>
      <c r="F98" s="76" t="e">
        <f>IF(#REF!="Условия поставки: EWX (самовывоз)",IFERROR(-VLOOKUP(B98,[2]E77!$E$1:$G$65536,3,0),0),0)</f>
        <v>#REF!</v>
      </c>
      <c r="G98" s="77">
        <f>IF(I98="",VLOOKUP(B98,'[1]77'!$E$1:$K$65536,7,0),I98)</f>
        <v>43206</v>
      </c>
    </row>
    <row r="99" spans="1:7">
      <c r="A99" s="72" t="str">
        <f>VLOOKUP(B99,'[1]77'!$E$1:$J$65536,2,0)</f>
        <v>Плита Belgravia 600х600х12,5 G1 (24мм)</v>
      </c>
      <c r="B99" s="73">
        <v>58844</v>
      </c>
      <c r="C99" s="73" t="str">
        <f>VLOOKUP(B99,'[1]77'!$E$1:$J$65536,6,0)</f>
        <v>М2</v>
      </c>
      <c r="D99" s="74">
        <f>IF(H99="",VLOOKUP(B99,'[1]77'!$E$1:$G$65536,3,0),H99)</f>
        <v>794.44</v>
      </c>
      <c r="E99" s="75">
        <v>824.94500000000016</v>
      </c>
      <c r="F99" s="76" t="e">
        <f>IF(#REF!="Условия поставки: EWX (самовывоз)",IFERROR(-VLOOKUP(B99,[2]E77!$E$1:$G$65536,3,0),0),0)</f>
        <v>#REF!</v>
      </c>
      <c r="G99" s="77">
        <f>IF(I99="",VLOOKUP(B99,'[1]77'!$E$1:$K$65536,7,0),I99)</f>
        <v>43206</v>
      </c>
    </row>
    <row r="100" spans="1:7">
      <c r="A100" s="72" t="str">
        <f>VLOOKUP(B100,'[1]77'!$E$1:$J$65536,2,0)</f>
        <v>Плита Belgravia 600х600х12,5 G1 (15мм)</v>
      </c>
      <c r="B100" s="73">
        <v>58841</v>
      </c>
      <c r="C100" s="73" t="str">
        <f>VLOOKUP(B100,'[1]77'!$E$1:$J$65536,6,0)</f>
        <v>М2</v>
      </c>
      <c r="D100" s="74">
        <f>IF(H100="",VLOOKUP(B100,'[1]77'!$E$1:$G$65536,3,0),H100)</f>
        <v>794.44</v>
      </c>
      <c r="E100" s="75">
        <v>824.94500000000016</v>
      </c>
      <c r="F100" s="76" t="e">
        <f>IF(#REF!="Условия поставки: EWX (самовывоз)",IFERROR(-VLOOKUP(B100,[2]E77!$E$1:$G$65536,3,0),0),0)</f>
        <v>#REF!</v>
      </c>
      <c r="G100" s="77">
        <f>IF(I100="",VLOOKUP(B100,'[1]77'!$E$1:$K$65536,7,0),I100)</f>
        <v>43206</v>
      </c>
    </row>
    <row r="101" spans="1:7">
      <c r="A101" s="72" t="str">
        <f>VLOOKUP(B101,'[1]77'!$E$1:$J$65536,2,0)</f>
        <v>Плита Belgravia T1 E23 600х600х12,5</v>
      </c>
      <c r="B101" s="73">
        <v>172971</v>
      </c>
      <c r="C101" s="73" t="str">
        <f>VLOOKUP(B101,'[1]77'!$E$1:$J$65536,6,0)</f>
        <v>М2</v>
      </c>
      <c r="D101" s="74">
        <f>IF(H101="",VLOOKUP(B101,'[1]77'!$E$1:$G$65536,3,0),H101)</f>
        <v>854.11</v>
      </c>
      <c r="E101" s="75">
        <v>886.90800000000002</v>
      </c>
      <c r="F101" s="76" t="e">
        <f>IF(#REF!="Условия поставки: EWX (самовывоз)",IFERROR(-VLOOKUP(B101,[2]E77!$E$1:$G$65536,3,0),0),0)</f>
        <v>#REF!</v>
      </c>
      <c r="G101" s="77">
        <f>IF(I101="",VLOOKUP(B101,'[1]77'!$E$1:$K$65536,7,0),I101)</f>
        <v>43206</v>
      </c>
    </row>
    <row r="102" spans="1:7">
      <c r="A102" s="72" t="str">
        <f>VLOOKUP(B102,'[1]77'!$E$1:$J$65536,2,0)</f>
        <v>Плита Belgravia 600х600х12,5мм,S15  T1</v>
      </c>
      <c r="B102" s="73">
        <v>199027</v>
      </c>
      <c r="C102" s="73" t="str">
        <f>VLOOKUP(B102,'[1]77'!$E$1:$J$65536,6,0)</f>
        <v>М2</v>
      </c>
      <c r="D102" s="74">
        <f>IF(H102="",VLOOKUP(B102,'[1]77'!$E$1:$G$65536,3,0),H102)</f>
        <v>854.11</v>
      </c>
      <c r="E102" s="75">
        <v>886.90800000000002</v>
      </c>
      <c r="F102" s="76" t="e">
        <f>IF(#REF!="Условия поставки: EWX (самовывоз)",IFERROR(-VLOOKUP(B102,[2]E77!$E$1:$G$65536,3,0),0),0)</f>
        <v>#REF!</v>
      </c>
      <c r="G102" s="77">
        <f>IF(I102="",VLOOKUP(B102,'[1]77'!$E$1:$K$65536,7,0),I102)</f>
        <v>43206</v>
      </c>
    </row>
    <row r="103" spans="1:7">
      <c r="A103" s="72" t="str">
        <f>VLOOKUP(B103,'[1]77'!$E$1:$J$65536,2,0)</f>
        <v>Плита Belgravia 600х600х12,5 Q1 (24мм)</v>
      </c>
      <c r="B103" s="73">
        <v>58845</v>
      </c>
      <c r="C103" s="73" t="str">
        <f>VLOOKUP(B103,'[1]77'!$E$1:$J$65536,6,0)</f>
        <v>М2</v>
      </c>
      <c r="D103" s="74">
        <f>IF(H103="",VLOOKUP(B103,'[1]77'!$E$1:$G$65536,3,0),H103)</f>
        <v>794.44</v>
      </c>
      <c r="E103" s="75">
        <v>824.94500000000016</v>
      </c>
      <c r="F103" s="76" t="e">
        <f>IF(#REF!="Условия поставки: EWX (самовывоз)",IFERROR(-VLOOKUP(B103,[2]E77!$E$1:$G$65536,3,0),0),0)</f>
        <v>#REF!</v>
      </c>
      <c r="G103" s="77">
        <f>IF(I103="",VLOOKUP(B103,'[1]77'!$E$1:$K$65536,7,0),I103)</f>
        <v>43206</v>
      </c>
    </row>
    <row r="104" spans="1:7">
      <c r="A104" s="72" t="str">
        <f>VLOOKUP(B104,'[1]77'!$E$1:$J$65536,2,0)</f>
        <v>Плита Belgravia 600х600х12,5 Q1 (15мм)</v>
      </c>
      <c r="B104" s="73">
        <v>58842</v>
      </c>
      <c r="C104" s="73" t="str">
        <f>VLOOKUP(B104,'[1]77'!$E$1:$J$65536,6,0)</f>
        <v>М2</v>
      </c>
      <c r="D104" s="74">
        <f>IF(H104="",VLOOKUP(B104,'[1]77'!$E$1:$G$65536,3,0),H104)</f>
        <v>794.44</v>
      </c>
      <c r="E104" s="75">
        <v>824.94500000000016</v>
      </c>
      <c r="F104" s="76" t="e">
        <f>IF(#REF!="Условия поставки: EWX (самовывоз)",IFERROR(-VLOOKUP(B104,[2]E77!$E$1:$G$65536,3,0),0),0)</f>
        <v>#REF!</v>
      </c>
      <c r="G104" s="77">
        <f>IF(I104="",VLOOKUP(B104,'[1]77'!$E$1:$K$65536,7,0),I104)</f>
        <v>43206</v>
      </c>
    </row>
    <row r="105" spans="1:7">
      <c r="A105" s="72" t="str">
        <f>VLOOKUP(B105,'[1]77'!$E$1:$J$65536,2,0)</f>
        <v>Плита Belgravia 600х600х12,5 M1 (24мм)</v>
      </c>
      <c r="B105" s="73">
        <v>58846</v>
      </c>
      <c r="C105" s="73" t="str">
        <f>VLOOKUP(B105,'[1]77'!$E$1:$J$65536,6,0)</f>
        <v>М2</v>
      </c>
      <c r="D105" s="74">
        <f>IF(H105="",VLOOKUP(B105,'[1]77'!$E$1:$G$65536,3,0),H105)</f>
        <v>854.11</v>
      </c>
      <c r="E105" s="75">
        <v>886.90800000000002</v>
      </c>
      <c r="F105" s="76" t="e">
        <f>IF(#REF!="Условия поставки: EWX (самовывоз)",IFERROR(-VLOOKUP(B105,[2]E77!$E$1:$G$65536,3,0),0),0)</f>
        <v>#REF!</v>
      </c>
      <c r="G105" s="77">
        <f>IF(I105="",VLOOKUP(B105,'[1]77'!$E$1:$K$65536,7,0),I105)</f>
        <v>43206</v>
      </c>
    </row>
    <row r="106" spans="1:7">
      <c r="A106" s="72" t="str">
        <f>VLOOKUP(B106,'[1]77'!$E$1:$J$65536,2,0)</f>
        <v>Плита Belgravia 600х600х12,5мм,S15 M1</v>
      </c>
      <c r="B106" s="73">
        <v>58843</v>
      </c>
      <c r="C106" s="73" t="str">
        <f>VLOOKUP(B106,'[1]77'!$E$1:$J$65536,6,0)</f>
        <v>М2</v>
      </c>
      <c r="D106" s="74">
        <f>IF(H106="",VLOOKUP(B106,'[1]77'!$E$1:$G$65536,3,0),H106)</f>
        <v>854.11</v>
      </c>
      <c r="E106" s="75">
        <v>886.90800000000002</v>
      </c>
      <c r="F106" s="76" t="e">
        <f>IF(#REF!="Условия поставки: EWX (самовывоз)",IFERROR(-VLOOKUP(B106,[2]E77!$E$1:$G$65536,3,0),0),0)</f>
        <v>#REF!</v>
      </c>
      <c r="G106" s="77">
        <f>IF(I106="",VLOOKUP(B106,'[1]77'!$E$1:$K$65536,7,0),I106)</f>
        <v>43206</v>
      </c>
    </row>
    <row r="107" spans="1:7">
      <c r="A107" s="67" t="s">
        <v>470</v>
      </c>
      <c r="B107" s="78"/>
      <c r="C107" s="78"/>
      <c r="D107" s="79"/>
      <c r="E107" s="80"/>
      <c r="F107" s="80"/>
      <c r="G107" s="71"/>
    </row>
    <row r="108" spans="1:7">
      <c r="A108" s="72" t="str">
        <f>VLOOKUP(B108,'[1]77'!$E$1:$J$65536,2,0)</f>
        <v>Плита Данотайл 6,5х600х600 (1/280) PE</v>
      </c>
      <c r="B108" s="73">
        <v>57998</v>
      </c>
      <c r="C108" s="73" t="str">
        <f>VLOOKUP(B108,'[1]77'!$E$1:$J$65536,6,0)</f>
        <v>М2</v>
      </c>
      <c r="D108" s="74">
        <f>IF(H108="",VLOOKUP(B108,'[1]77'!$E$1:$G$65536,3,0),H108)</f>
        <v>672.11</v>
      </c>
      <c r="E108" s="75">
        <v>697.91700000000003</v>
      </c>
      <c r="F108" s="76" t="e">
        <f>IF(#REF!="Условия поставки: EWX (самовывоз)",IFERROR(-VLOOKUP(B108,[2]E77!$E$1:$G$65536,3,0),0),0)</f>
        <v>#REF!</v>
      </c>
      <c r="G108" s="77">
        <f>IF(I108="",VLOOKUP(B108,'[1]77'!$E$1:$K$65536,7,0),I108)</f>
        <v>43206</v>
      </c>
    </row>
    <row r="109" spans="1:7">
      <c r="A109" s="67" t="s">
        <v>432</v>
      </c>
      <c r="B109" s="78"/>
      <c r="C109" s="78"/>
      <c r="D109" s="79"/>
      <c r="E109" s="80"/>
      <c r="F109" s="80"/>
      <c r="G109" s="71"/>
    </row>
    <row r="110" spans="1:7">
      <c r="A110" s="72" t="str">
        <f>VLOOKUP(B110,'[1]77'!$E$1:$J$65536,2,0)</f>
        <v>Профиль 600х24х38  Prim Line (60/7200)</v>
      </c>
      <c r="B110" s="73">
        <v>459715</v>
      </c>
      <c r="C110" s="73" t="str">
        <f>VLOOKUP(B110,'[1]77'!$E$1:$J$65536,6,0)</f>
        <v>М</v>
      </c>
      <c r="D110" s="74">
        <f>IF(H110="",VLOOKUP(B110,'[1]77'!$E$1:$G$65536,3,0),H110)</f>
        <v>40.950000000000003</v>
      </c>
      <c r="E110" s="75">
        <v>42.525999999999996</v>
      </c>
      <c r="F110" s="76" t="e">
        <f>IF(#REF!="Условия поставки: EWX (самовывоз)",IFERROR(-VLOOKUP(B110,[2]E77!$E$1:$G$65536,3,0),0),0)</f>
        <v>#REF!</v>
      </c>
      <c r="G110" s="77">
        <f>IF(I110="",VLOOKUP(B110,'[1]77'!$E$1:$K$65536,7,0),I110)</f>
        <v>43206</v>
      </c>
    </row>
    <row r="111" spans="1:7">
      <c r="A111" s="72" t="str">
        <f>VLOOKUP(B111,'[1]77'!$E$1:$J$65536,2,0)</f>
        <v>Профиль 1200х24х38  Prim Line (60/3600)</v>
      </c>
      <c r="B111" s="73">
        <v>459722</v>
      </c>
      <c r="C111" s="73" t="str">
        <f>VLOOKUP(B111,'[1]77'!$E$1:$J$65536,6,0)</f>
        <v>М</v>
      </c>
      <c r="D111" s="74">
        <f>IF(H111="",VLOOKUP(B111,'[1]77'!$E$1:$G$65536,3,0),H111)</f>
        <v>40.950000000000003</v>
      </c>
      <c r="E111" s="75">
        <v>42.525999999999996</v>
      </c>
      <c r="F111" s="76" t="e">
        <f>IF(#REF!="Условия поставки: EWX (самовывоз)",IFERROR(-VLOOKUP(B111,[2]E77!$E$1:$G$65536,3,0),0),0)</f>
        <v>#REF!</v>
      </c>
      <c r="G111" s="77">
        <f>IF(I111="",VLOOKUP(B111,'[1]77'!$E$1:$K$65536,7,0),I111)</f>
        <v>43206</v>
      </c>
    </row>
    <row r="112" spans="1:7">
      <c r="A112" s="72" t="str">
        <f>VLOOKUP(B112,'[1]77'!$E$1:$J$65536,2,0)</f>
        <v>Профиль 3700х24х38  Prim Line (20/1200)</v>
      </c>
      <c r="B112" s="73">
        <v>459737</v>
      </c>
      <c r="C112" s="73" t="str">
        <f>VLOOKUP(B112,'[1]77'!$E$1:$J$65536,6,0)</f>
        <v>М</v>
      </c>
      <c r="D112" s="74">
        <f>IF(H112="",VLOOKUP(B112,'[1]77'!$E$1:$G$65536,3,0),H112)</f>
        <v>40.950000000000003</v>
      </c>
      <c r="E112" s="75">
        <v>42.525999999999996</v>
      </c>
      <c r="F112" s="76" t="e">
        <f>IF(#REF!="Условия поставки: EWX (самовывоз)",IFERROR(-VLOOKUP(B112,[2]E77!$E$1:$G$65536,3,0),0),0)</f>
        <v>#REF!</v>
      </c>
      <c r="G112" s="77">
        <f>IF(I112="",VLOOKUP(B112,'[1]77'!$E$1:$K$65536,7,0),I112)</f>
        <v>43206</v>
      </c>
    </row>
    <row r="113" spans="1:7">
      <c r="A113" s="72" t="str">
        <f>VLOOKUP(B113,'[1]77'!$E$1:$J$65536,2,0)</f>
        <v>Подвес Альфа-V спица 275 мм (100/10000)</v>
      </c>
      <c r="B113" s="73">
        <v>459883</v>
      </c>
      <c r="C113" s="73" t="str">
        <f>VLOOKUP(B113,'[1]77'!$E$1:$J$65536,6,0)</f>
        <v>ШТ</v>
      </c>
      <c r="D113" s="74">
        <f>IF(H113="",VLOOKUP(B113,'[1]77'!$E$1:$G$65536,3,0),H113)</f>
        <v>11.71</v>
      </c>
      <c r="E113" s="75">
        <v>12.166000000000002</v>
      </c>
      <c r="F113" s="76" t="e">
        <f>IF(#REF!="Условия поставки: EWX (самовывоз)",IFERROR(-VLOOKUP(B113,[2]E77!$E$1:$G$65536,3,0),0),0)</f>
        <v>#REF!</v>
      </c>
      <c r="G113" s="77">
        <f>IF(I113="",VLOOKUP(B113,'[1]77'!$E$1:$K$65536,7,0),I113)</f>
        <v>43070</v>
      </c>
    </row>
    <row r="114" spans="1:7">
      <c r="A114" s="72" t="str">
        <f>VLOOKUP(B114,'[1]77'!$E$1:$J$65536,2,0)</f>
        <v>Профиль угл 3000х25х8x15 (40/2700) PLL</v>
      </c>
      <c r="B114" s="73">
        <v>462545</v>
      </c>
      <c r="C114" s="73" t="str">
        <f>VLOOKUP(B114,'[1]77'!$E$1:$J$65536,6,0)</f>
        <v>М</v>
      </c>
      <c r="D114" s="74">
        <f>IF(H114="",VLOOKUP(B114,'[1]77'!$E$1:$G$65536,3,0),H114)</f>
        <v>24.69</v>
      </c>
      <c r="E114" s="75">
        <v>25.641000000000002</v>
      </c>
      <c r="F114" s="76" t="e">
        <f>IF(#REF!="Условия поставки: EWX (самовывоз)",IFERROR(-VLOOKUP(B114,[2]E77!$E$1:$G$65536,3,0),0),0)</f>
        <v>#REF!</v>
      </c>
      <c r="G114" s="77">
        <f>IF(I114="",VLOOKUP(B114,'[1]77'!$E$1:$K$65536,7,0),I114)</f>
        <v>43206</v>
      </c>
    </row>
    <row r="115" spans="1:7">
      <c r="A115" s="72" t="str">
        <f>VLOOKUP(B115,'[1]77'!$E$1:$J$65536,2,0)</f>
        <v>Прижимная клипса LS202</v>
      </c>
      <c r="B115" s="73">
        <v>430744</v>
      </c>
      <c r="C115" s="73" t="str">
        <f>VLOOKUP(B115,'[1]77'!$E$1:$J$65536,6,0)</f>
        <v>ШТ</v>
      </c>
      <c r="D115" s="74">
        <f>IF(H115="",VLOOKUP(B115,'[1]77'!$E$1:$G$65536,3,0),H115)</f>
        <v>52.6</v>
      </c>
      <c r="E115" s="75">
        <v>54.615000000000002</v>
      </c>
      <c r="F115" s="76" t="e">
        <f>IF(#REF!="Условия поставки: EWX (самовывоз)",IFERROR(-VLOOKUP(B115,[2]E77!$E$1:$G$65536,3,0),0),0)</f>
        <v>#REF!</v>
      </c>
      <c r="G115" s="77">
        <f>IF(I115="",VLOOKUP(B115,'[1]77'!$E$1:$K$65536,7,0),I115)</f>
        <v>43070</v>
      </c>
    </row>
    <row r="116" spans="1:7">
      <c r="A116" s="63" t="s">
        <v>471</v>
      </c>
      <c r="B116" s="82"/>
      <c r="C116" s="82"/>
      <c r="D116" s="83"/>
      <c r="E116" s="84">
        <v>0</v>
      </c>
      <c r="F116" s="84"/>
      <c r="G116" s="84"/>
    </row>
    <row r="117" spans="1:7">
      <c r="A117" s="67" t="s">
        <v>472</v>
      </c>
      <c r="B117" s="78"/>
      <c r="C117" s="78"/>
      <c r="D117" s="79"/>
      <c r="E117" s="80"/>
      <c r="F117" s="80"/>
      <c r="G117" s="80"/>
    </row>
    <row r="118" spans="1:7">
      <c r="A118" s="72" t="str">
        <f>VLOOKUP(B118,'[1]77'!$E$1:$J$65536,2,0)</f>
        <v>ППГЗ-С2-12/25КВ-4ПК-2000х1200х12,5 Б(25)</v>
      </c>
      <c r="B118" s="73">
        <v>229318</v>
      </c>
      <c r="C118" s="73" t="str">
        <f>VLOOKUP(B118,'[1]77'!$E$1:$J$65536,6,0)</f>
        <v>М2</v>
      </c>
      <c r="D118" s="74">
        <f>IF(H118="",VLOOKUP(B118,'[1]77'!$E$1:$G$65536,3,0),H118)</f>
        <v>425.12</v>
      </c>
      <c r="E118" s="75">
        <v>441.45200000000006</v>
      </c>
      <c r="F118" s="76" t="e">
        <f>IF(#REF!="Условия поставки: EWX (самовывоз)",IFERROR(-VLOOKUP(B118,[2]E77!$E$1:$G$65536,3,0),0),0)</f>
        <v>#REF!</v>
      </c>
      <c r="G118" s="77">
        <f>IF(I118="",VLOOKUP(B118,'[1]77'!$E$1:$K$65536,7,0),I118)</f>
        <v>43206</v>
      </c>
    </row>
    <row r="119" spans="1:7">
      <c r="A119" s="72" t="str">
        <f>VLOOKUP(B119,'[1]77'!$E$1:$J$65536,2,0)</f>
        <v>ППГЗ-С1-8/18КР-4ПК-1998х1188х12,5 Б (25)</v>
      </c>
      <c r="B119" s="73">
        <v>237639</v>
      </c>
      <c r="C119" s="73" t="str">
        <f>VLOOKUP(B119,'[1]77'!$E$1:$J$65536,6,0)</f>
        <v>М2</v>
      </c>
      <c r="D119" s="74">
        <f>IF(H119="",VLOOKUP(B119,'[1]77'!$E$1:$G$65536,3,0),H119)</f>
        <v>425.12</v>
      </c>
      <c r="E119" s="75">
        <v>441.45200000000006</v>
      </c>
      <c r="F119" s="76" t="e">
        <f>IF(#REF!="Условия поставки: EWX (самовывоз)",IFERROR(-VLOOKUP(B119,[2]E77!$E$1:$G$65536,3,0),0),0)</f>
        <v>#REF!</v>
      </c>
      <c r="G119" s="77">
        <f>IF(I119="",VLOOKUP(B119,'[1]77'!$E$1:$K$65536,7,0),I119)</f>
        <v>43206</v>
      </c>
    </row>
    <row r="120" spans="1:7">
      <c r="A120" s="72" t="str">
        <f>VLOOKUP(B120,'[1]77'!$E$1:$J$65536,2,0)</f>
        <v>ППГЗ-Б1-8/18КР-4ПК-2448х1224х12,5 Б (25)</v>
      </c>
      <c r="B120" s="73">
        <v>237646</v>
      </c>
      <c r="C120" s="73" t="str">
        <f>VLOOKUP(B120,'[1]77'!$E$1:$J$65536,6,0)</f>
        <v>М2</v>
      </c>
      <c r="D120" s="74">
        <f>IF(H120="",VLOOKUP(B120,'[1]77'!$E$1:$G$65536,3,0),H120)</f>
        <v>425.12</v>
      </c>
      <c r="E120" s="75">
        <v>441.45200000000006</v>
      </c>
      <c r="F120" s="76" t="e">
        <f>IF(#REF!="Условия поставки: EWX (самовывоз)",IFERROR(-VLOOKUP(B120,[2]E77!$E$1:$G$65536,3,0),0),0)</f>
        <v>#REF!</v>
      </c>
      <c r="G120" s="77">
        <f>IF(I120="",VLOOKUP(B120,'[1]77'!$E$1:$K$65536,7,0),I120)</f>
        <v>43206</v>
      </c>
    </row>
    <row r="121" spans="1:7">
      <c r="A121" s="72" t="str">
        <f>VLOOKUP(B121,'[1]77'!$E$1:$J$65536,2,0)</f>
        <v>ППГЗ-Б2-12/25КВ-4ПК-2400х1200х12,5 Б(25)</v>
      </c>
      <c r="B121" s="73">
        <v>237649</v>
      </c>
      <c r="C121" s="73" t="str">
        <f>VLOOKUP(B121,'[1]77'!$E$1:$J$65536,6,0)</f>
        <v>М2</v>
      </c>
      <c r="D121" s="74">
        <f>IF(H121="",VLOOKUP(B121,'[1]77'!$E$1:$G$65536,3,0),H121)</f>
        <v>425.12</v>
      </c>
      <c r="E121" s="75">
        <v>441.45200000000006</v>
      </c>
      <c r="F121" s="76" t="e">
        <f>IF(#REF!="Условия поставки: EWX (самовывоз)",IFERROR(-VLOOKUP(B121,[2]E77!$E$1:$G$65536,3,0),0),0)</f>
        <v>#REF!</v>
      </c>
      <c r="G121" s="77">
        <f>IF(I121="",VLOOKUP(B121,'[1]77'!$E$1:$K$65536,7,0),I121)</f>
        <v>43206</v>
      </c>
    </row>
    <row r="122" spans="1:7">
      <c r="A122" s="72" t="str">
        <f>VLOOKUP(B122,'[1]77'!$E$1:$J$65536,2,0)</f>
        <v>ППГЗ-С3-8/15/20-КР-4ПК2000х1197х12,5Б 25</v>
      </c>
      <c r="B122" s="73">
        <v>435906</v>
      </c>
      <c r="C122" s="73" t="str">
        <f>VLOOKUP(B122,'[1]77'!$E$1:$J$65536,6,0)</f>
        <v>М2</v>
      </c>
      <c r="D122" s="74">
        <f>IF(H122="",VLOOKUP(B122,'[1]77'!$E$1:$G$65536,3,0),H122)</f>
        <v>425.12</v>
      </c>
      <c r="E122" s="75">
        <v>441.45200000000006</v>
      </c>
      <c r="F122" s="76" t="e">
        <f>IF(#REF!="Условия поставки: EWX (самовывоз)",IFERROR(-VLOOKUP(B122,[2]E77!$E$1:$G$65536,3,0),0),0)</f>
        <v>#REF!</v>
      </c>
      <c r="G122" s="77">
        <f>IF(I122="",VLOOKUP(B122,'[1]77'!$E$1:$K$65536,7,0),I122)</f>
        <v>43206</v>
      </c>
    </row>
    <row r="123" spans="1:7">
      <c r="A123" s="72" t="str">
        <f>VLOOKUP(B123,'[1]77'!$E$1:$J$65536,2,0)</f>
        <v>ППГЗ-С2-12/25КВ-4ПК-2000х1200х12,5 Ч(25)</v>
      </c>
      <c r="B123" s="73">
        <v>229317</v>
      </c>
      <c r="C123" s="73" t="str">
        <f>VLOOKUP(B123,'[1]77'!$E$1:$J$65536,6,0)</f>
        <v>М2</v>
      </c>
      <c r="D123" s="74">
        <f>IF(H123="",VLOOKUP(B123,'[1]77'!$E$1:$G$65536,3,0),H123)</f>
        <v>425.12</v>
      </c>
      <c r="E123" s="75">
        <v>441.45200000000006</v>
      </c>
      <c r="F123" s="76" t="e">
        <f>IF(#REF!="Условия поставки: EWX (самовывоз)",IFERROR(-VLOOKUP(B123,[2]E77!$E$1:$G$65536,3,0),0),0)</f>
        <v>#REF!</v>
      </c>
      <c r="G123" s="77">
        <f>IF(I123="",VLOOKUP(B123,'[1]77'!$E$1:$K$65536,7,0),I123)</f>
        <v>43206</v>
      </c>
    </row>
    <row r="124" spans="1:7">
      <c r="A124" s="72" t="str">
        <f>VLOOKUP(B124,'[1]77'!$E$1:$J$65536,2,0)</f>
        <v>ППГЗ-С1-8/18КР-4ФК-1998х1188х12,5 Б (25)</v>
      </c>
      <c r="B124" s="73">
        <v>237637</v>
      </c>
      <c r="C124" s="73" t="str">
        <f>VLOOKUP(B124,'[1]77'!$E$1:$J$65536,6,0)</f>
        <v>М2</v>
      </c>
      <c r="D124" s="74">
        <f>IF(H124="",VLOOKUP(B124,'[1]77'!$E$1:$G$65536,3,0),H124)</f>
        <v>558.45000000000005</v>
      </c>
      <c r="E124" s="75">
        <v>579.89800000000002</v>
      </c>
      <c r="F124" s="76" t="e">
        <f>IF(#REF!="Условия поставки: EWX (самовывоз)",IFERROR(-VLOOKUP(B124,[2]E77!$E$1:$G$65536,3,0),0),0)</f>
        <v>#REF!</v>
      </c>
      <c r="G124" s="77">
        <f>IF(I124="",VLOOKUP(B124,'[1]77'!$E$1:$K$65536,7,0),I124)</f>
        <v>43206</v>
      </c>
    </row>
    <row r="125" spans="1:7">
      <c r="A125" s="72" t="str">
        <f>VLOOKUP(B125,'[1]77'!$E$1:$J$65536,2,0)</f>
        <v>ППГЗ-С1-8/18КР-4ФК-1998х1188х12,5 Ч (25)</v>
      </c>
      <c r="B125" s="73">
        <v>237638</v>
      </c>
      <c r="C125" s="73" t="str">
        <f>VLOOKUP(B125,'[1]77'!$E$1:$J$65536,6,0)</f>
        <v>М2</v>
      </c>
      <c r="D125" s="74">
        <f>IF(H125="",VLOOKUP(B125,'[1]77'!$E$1:$G$65536,3,0),H125)</f>
        <v>558.45000000000005</v>
      </c>
      <c r="E125" s="75">
        <v>579.89800000000002</v>
      </c>
      <c r="F125" s="76" t="e">
        <f>IF(#REF!="Условия поставки: EWX (самовывоз)",IFERROR(-VLOOKUP(B125,[2]E77!$E$1:$G$65536,3,0),0),0)</f>
        <v>#REF!</v>
      </c>
      <c r="G125" s="77">
        <f>IF(I125="",VLOOKUP(B125,'[1]77'!$E$1:$K$65536,7,0),I125)</f>
        <v>43206</v>
      </c>
    </row>
    <row r="126" spans="1:7">
      <c r="A126" s="72" t="str">
        <f>VLOOKUP(B126,'[1]77'!$E$1:$J$65536,2,0)</f>
        <v>ППГЗ-С1-8/18КР-4ПК-1998х1188х12,5 Ч (25)</v>
      </c>
      <c r="B126" s="73">
        <v>237640</v>
      </c>
      <c r="C126" s="73" t="str">
        <f>VLOOKUP(B126,'[1]77'!$E$1:$J$65536,6,0)</f>
        <v>М2</v>
      </c>
      <c r="D126" s="74">
        <f>IF(H126="",VLOOKUP(B126,'[1]77'!$E$1:$G$65536,3,0),H126)</f>
        <v>425.12</v>
      </c>
      <c r="E126" s="75">
        <v>441.45200000000006</v>
      </c>
      <c r="F126" s="76" t="e">
        <f>IF(#REF!="Условия поставки: EWX (самовывоз)",IFERROR(-VLOOKUP(B126,[2]E77!$E$1:$G$65536,3,0),0),0)</f>
        <v>#REF!</v>
      </c>
      <c r="G126" s="77">
        <f>IF(I126="",VLOOKUP(B126,'[1]77'!$E$1:$K$65536,7,0),I126)</f>
        <v>43206</v>
      </c>
    </row>
    <row r="127" spans="1:7">
      <c r="A127" s="72" t="str">
        <f>VLOOKUP(B127,'[1]77'!$E$1:$J$65536,2,0)</f>
        <v>ППГЗ-С1-8/18КР-2ФК/2ПК-1998х1188х12,5Б25</v>
      </c>
      <c r="B127" s="73">
        <v>237642</v>
      </c>
      <c r="C127" s="73" t="str">
        <f>VLOOKUP(B127,'[1]77'!$E$1:$J$65536,6,0)</f>
        <v>М2</v>
      </c>
      <c r="D127" s="74">
        <f>IF(H127="",VLOOKUP(B127,'[1]77'!$E$1:$G$65536,3,0),H127)</f>
        <v>466.11</v>
      </c>
      <c r="E127" s="75">
        <v>484.01100000000002</v>
      </c>
      <c r="F127" s="76" t="e">
        <f>IF(#REF!="Условия поставки: EWX (самовывоз)",IFERROR(-VLOOKUP(B127,[2]E77!$E$1:$G$65536,3,0),0),0)</f>
        <v>#REF!</v>
      </c>
      <c r="G127" s="77">
        <f>IF(I127="",VLOOKUP(B127,'[1]77'!$E$1:$K$65536,7,0),I127)</f>
        <v>43206</v>
      </c>
    </row>
    <row r="128" spans="1:7">
      <c r="A128" s="72" t="str">
        <f>VLOOKUP(B128,'[1]77'!$E$1:$J$65536,2,0)</f>
        <v>ППГЗ-С1-8/18КР-2ФК/2ПК-1998х1188х12,5Ч25</v>
      </c>
      <c r="B128" s="73">
        <v>237643</v>
      </c>
      <c r="C128" s="73" t="str">
        <f>VLOOKUP(B128,'[1]77'!$E$1:$J$65536,6,0)</f>
        <v>М2</v>
      </c>
      <c r="D128" s="74">
        <f>IF(H128="",VLOOKUP(B128,'[1]77'!$E$1:$G$65536,3,0),H128)</f>
        <v>466.11</v>
      </c>
      <c r="E128" s="75">
        <v>484.01100000000002</v>
      </c>
      <c r="F128" s="76" t="e">
        <f>IF(#REF!="Условия поставки: EWX (самовывоз)",IFERROR(-VLOOKUP(B128,[2]E77!$E$1:$G$65536,3,0),0),0)</f>
        <v>#REF!</v>
      </c>
      <c r="G128" s="77">
        <f>IF(I128="",VLOOKUP(B128,'[1]77'!$E$1:$K$65536,7,0),I128)</f>
        <v>43206</v>
      </c>
    </row>
    <row r="129" spans="1:7">
      <c r="A129" s="72" t="str">
        <f>VLOOKUP(B129,'[1]77'!$E$1:$J$65536,2,0)</f>
        <v>ППГЗ-Б1-8/18КР-4ПК-2448х1224х12,5 Ч (25)</v>
      </c>
      <c r="B129" s="73">
        <v>237647</v>
      </c>
      <c r="C129" s="73" t="str">
        <f>VLOOKUP(B129,'[1]77'!$E$1:$J$65536,6,0)</f>
        <v>М2</v>
      </c>
      <c r="D129" s="74">
        <f>IF(H129="",VLOOKUP(B129,'[1]77'!$E$1:$G$65536,3,0),H129)</f>
        <v>425.12</v>
      </c>
      <c r="E129" s="75">
        <v>441.45200000000006</v>
      </c>
      <c r="F129" s="76" t="e">
        <f>IF(#REF!="Условия поставки: EWX (самовывоз)",IFERROR(-VLOOKUP(B129,[2]E77!$E$1:$G$65536,3,0),0),0)</f>
        <v>#REF!</v>
      </c>
      <c r="G129" s="77">
        <f>IF(I129="",VLOOKUP(B129,'[1]77'!$E$1:$K$65536,7,0),I129)</f>
        <v>43206</v>
      </c>
    </row>
    <row r="130" spans="1:7">
      <c r="A130" s="72" t="str">
        <f>VLOOKUP(B130,'[1]77'!$E$1:$J$65536,2,0)</f>
        <v>ППГЗ-Б2-12/25КВ-4ПК-2400х1200х12,5 Ч(25)</v>
      </c>
      <c r="B130" s="73">
        <v>237650</v>
      </c>
      <c r="C130" s="73" t="str">
        <f>VLOOKUP(B130,'[1]77'!$E$1:$J$65536,6,0)</f>
        <v>М2</v>
      </c>
      <c r="D130" s="74">
        <f>IF(H130="",VLOOKUP(B130,'[1]77'!$E$1:$G$65536,3,0),H130)</f>
        <v>425.12</v>
      </c>
      <c r="E130" s="75">
        <v>441.45200000000006</v>
      </c>
      <c r="F130" s="76" t="e">
        <f>IF(#REF!="Условия поставки: EWX (самовывоз)",IFERROR(-VLOOKUP(B130,[2]E77!$E$1:$G$65536,3,0),0),0)</f>
        <v>#REF!</v>
      </c>
      <c r="G130" s="77">
        <f>IF(I130="",VLOOKUP(B130,'[1]77'!$E$1:$K$65536,7,0),I130)</f>
        <v>43206</v>
      </c>
    </row>
    <row r="131" spans="1:7">
      <c r="A131" s="67" t="s">
        <v>432</v>
      </c>
      <c r="B131" s="78"/>
      <c r="C131" s="78"/>
      <c r="D131" s="79"/>
      <c r="E131" s="80"/>
      <c r="F131" s="80"/>
      <c r="G131" s="71"/>
    </row>
    <row r="132" spans="1:7">
      <c r="A132" s="72" t="str">
        <f>VLOOKUP(B132,'[1]77'!$E$1:$J$65536,2,0)</f>
        <v>Монтаж приспособление для акустики 8/18</v>
      </c>
      <c r="B132" s="73">
        <v>83281</v>
      </c>
      <c r="C132" s="73" t="str">
        <f>VLOOKUP(B132,'[1]77'!$E$1:$J$65536,6,0)</f>
        <v>ПАЧ</v>
      </c>
      <c r="D132" s="74">
        <f>IF(H132="",VLOOKUP(B132,'[1]77'!$E$1:$G$65536,3,0),H132)</f>
        <v>1447.2</v>
      </c>
      <c r="E132" s="75">
        <v>1502.7760000000003</v>
      </c>
      <c r="F132" s="76" t="e">
        <f>IF(#REF!="Условия поставки: EWX (самовывоз)",IFERROR(-VLOOKUP(B132,[2]E77!$E$1:$G$65536,3,0),0),0)</f>
        <v>#REF!</v>
      </c>
      <c r="G132" s="77">
        <f>IF(I132="",VLOOKUP(B132,'[1]77'!$E$1:$K$65536,7,0),I132)</f>
        <v>43206</v>
      </c>
    </row>
    <row r="133" spans="1:7">
      <c r="A133" s="72" t="str">
        <f>VLOOKUP(B133,'[1]77'!$E$1:$J$65536,2,0)</f>
        <v>Монтаж приспособление для акустики 12/25</v>
      </c>
      <c r="B133" s="73">
        <v>83283</v>
      </c>
      <c r="C133" s="73" t="str">
        <f>VLOOKUP(B133,'[1]77'!$E$1:$J$65536,6,0)</f>
        <v>ПАЧ</v>
      </c>
      <c r="D133" s="74">
        <f>IF(H133="",VLOOKUP(B133,'[1]77'!$E$1:$G$65536,3,0),H133)</f>
        <v>1447.2</v>
      </c>
      <c r="E133" s="75">
        <v>1502.7760000000003</v>
      </c>
      <c r="F133" s="76" t="e">
        <f>IF(#REF!="Условия поставки: EWX (самовывоз)",IFERROR(-VLOOKUP(B133,[2]E77!$E$1:$G$65536,3,0),0),0)</f>
        <v>#REF!</v>
      </c>
      <c r="G133" s="77">
        <f>IF(I133="",VLOOKUP(B133,'[1]77'!$E$1:$K$65536,7,0),I133)</f>
        <v>43206</v>
      </c>
    </row>
    <row r="134" spans="1:7">
      <c r="A134" s="72" t="str">
        <f>VLOOKUP(B134,'[1]77'!$E$1:$J$65536,2,0)</f>
        <v>Шуруп д/ППГЗ 3,5х30 мм с потайной гол</v>
      </c>
      <c r="B134" s="73">
        <v>257140</v>
      </c>
      <c r="C134" s="73" t="str">
        <f>VLOOKUP(B134,'[1]77'!$E$1:$J$65536,6,0)</f>
        <v>ПАЧ</v>
      </c>
      <c r="D134" s="74">
        <f>IF(H134="",VLOOKUP(B134,'[1]77'!$E$1:$G$65536,3,0),H134)</f>
        <v>1003.13</v>
      </c>
      <c r="E134" s="75">
        <v>1041.6450000000002</v>
      </c>
      <c r="F134" s="76" t="e">
        <f>IF(#REF!="Условия поставки: EWX (самовывоз)",IFERROR(-VLOOKUP(B134,[2]E77!$E$1:$G$65536,3,0),0),0)</f>
        <v>#REF!</v>
      </c>
      <c r="G134" s="77">
        <f>IF(I134="",VLOOKUP(B134,'[1]77'!$E$1:$K$65536,7,0),I134)</f>
        <v>43206</v>
      </c>
    </row>
    <row r="135" spans="1:7">
      <c r="A135" s="63" t="s">
        <v>473</v>
      </c>
      <c r="B135" s="82"/>
      <c r="C135" s="82"/>
      <c r="D135" s="83"/>
      <c r="E135" s="84">
        <v>0</v>
      </c>
      <c r="F135" s="84"/>
      <c r="G135" s="84"/>
    </row>
    <row r="136" spans="1:7">
      <c r="A136" s="67" t="s">
        <v>473</v>
      </c>
      <c r="B136" s="78"/>
      <c r="C136" s="78"/>
      <c r="D136" s="79"/>
      <c r="E136" s="80"/>
      <c r="F136" s="80"/>
      <c r="G136" s="80"/>
    </row>
    <row r="137" spans="1:7">
      <c r="A137" s="72" t="str">
        <f>VLOOKUP(B137,'[1]77'!$E$1:$J$65536,2,0)</f>
        <v>Клеанео 8/18Q 12,5 1188х1998 4SK FV</v>
      </c>
      <c r="B137" s="73">
        <v>71256</v>
      </c>
      <c r="C137" s="73" t="str">
        <f>VLOOKUP(B137,'[1]77'!$E$1:$J$65536,6,0)</f>
        <v>М2</v>
      </c>
      <c r="D137" s="74">
        <f>IF(H137="",VLOOKUP(B137,'[1]77'!$E$1:$G$65536,3,0),H137)</f>
        <v>880.58</v>
      </c>
      <c r="E137" s="75">
        <v>914.38600000000008</v>
      </c>
      <c r="F137" s="76" t="e">
        <f>IF(#REF!="Условия поставки: EWX (самовывоз)",IFERROR(-VLOOKUP(B137,[2]E77!$E$1:$G$65536,3,0),0),0)</f>
        <v>#REF!</v>
      </c>
      <c r="G137" s="77">
        <f>IF(I137="",VLOOKUP(B137,'[1]77'!$E$1:$K$65536,7,0),I137)</f>
        <v>43206</v>
      </c>
    </row>
    <row r="138" spans="1:7">
      <c r="A138" s="72" t="str">
        <f>VLOOKUP(B138,'[1]77'!$E$1:$J$65536,2,0)</f>
        <v>Клеанео 12/20/66R 12,5 1188х1980 4SK FV</v>
      </c>
      <c r="B138" s="73">
        <v>71395</v>
      </c>
      <c r="C138" s="73" t="str">
        <f>VLOOKUP(B138,'[1]77'!$E$1:$J$65536,6,0)</f>
        <v>М2</v>
      </c>
      <c r="D138" s="74">
        <f>IF(H138="",VLOOKUP(B138,'[1]77'!$E$1:$G$65536,3,0),H138)</f>
        <v>857.94</v>
      </c>
      <c r="E138" s="75">
        <v>890.87900000000002</v>
      </c>
      <c r="F138" s="76" t="e">
        <f>IF(#REF!="Условия поставки: EWX (самовывоз)",IFERROR(-VLOOKUP(B138,[2]E77!$E$1:$G$65536,3,0),0),0)</f>
        <v>#REF!</v>
      </c>
      <c r="G138" s="77">
        <f>IF(I138="",VLOOKUP(B138,'[1]77'!$E$1:$K$65536,7,0),I138)</f>
        <v>43206</v>
      </c>
    </row>
    <row r="139" spans="1:7">
      <c r="A139" s="72" t="str">
        <f>VLOOKUP(B139,'[1]77'!$E$1:$J$65536,2,0)</f>
        <v>Клеанео 8/15/20R 2500х1200 (50) Штройлох</v>
      </c>
      <c r="B139" s="73">
        <v>71410</v>
      </c>
      <c r="C139" s="73" t="str">
        <f>VLOOKUP(B139,'[1]77'!$E$1:$J$65536,6,0)</f>
        <v>М2</v>
      </c>
      <c r="D139" s="74">
        <f>IF(H139="",VLOOKUP(B139,'[1]77'!$E$1:$G$65536,3,0),H139)</f>
        <v>857.94</v>
      </c>
      <c r="E139" s="75">
        <v>890.87900000000002</v>
      </c>
      <c r="F139" s="76" t="e">
        <f>IF(#REF!="Условия поставки: EWX (самовывоз)",IFERROR(-VLOOKUP(B139,[2]E77!$E$1:$G$65536,3,0),0),0)</f>
        <v>#REF!</v>
      </c>
      <c r="G139" s="77">
        <f>IF(I139="",VLOOKUP(B139,'[1]77'!$E$1:$K$65536,7,0),I139)</f>
        <v>43206</v>
      </c>
    </row>
    <row r="140" spans="1:7">
      <c r="A140" s="63" t="s">
        <v>474</v>
      </c>
      <c r="B140" s="82"/>
      <c r="C140" s="82"/>
      <c r="D140" s="83"/>
      <c r="E140" s="84">
        <v>0</v>
      </c>
      <c r="F140" s="84"/>
      <c r="G140" s="84"/>
    </row>
    <row r="141" spans="1:7">
      <c r="A141" s="67" t="s">
        <v>474</v>
      </c>
      <c r="B141" s="78"/>
      <c r="C141" s="78"/>
      <c r="D141" s="79"/>
      <c r="E141" s="80"/>
      <c r="F141" s="80"/>
      <c r="G141" s="80"/>
    </row>
    <row r="142" spans="1:7">
      <c r="A142" s="72" t="str">
        <f>VLOOKUP(B142,'[1]77'!$E$1:$J$65536,2,0)</f>
        <v>ПГП 667х500х80 (30)</v>
      </c>
      <c r="B142" s="73">
        <v>68903</v>
      </c>
      <c r="C142" s="73" t="str">
        <f>VLOOKUP(B142,'[1]77'!$E$1:$J$65536,6,0)</f>
        <v>М2</v>
      </c>
      <c r="D142" s="74">
        <f>IF(H142="",VLOOKUP(B142,'[1]77'!$E$1:$G$65536,3,0),H142)</f>
        <v>586.86</v>
      </c>
      <c r="E142" s="75">
        <v>609.40000000000009</v>
      </c>
      <c r="F142" s="76" t="e">
        <f>IF(#REF!="Условия поставки: EWX (самовывоз)",IFERROR(-VLOOKUP(B142,[2]E77!$E$1:$G$65536,3,0),0),0)</f>
        <v>#REF!</v>
      </c>
      <c r="G142" s="77">
        <f>IF(I142="",VLOOKUP(B142,'[1]77'!$E$1:$K$65536,7,0),I142)</f>
        <v>43206</v>
      </c>
    </row>
    <row r="143" spans="1:7">
      <c r="A143" s="72" t="str">
        <f>VLOOKUP(B143,'[1]77'!$E$1:$J$65536,2,0)</f>
        <v>ПГП 667х500х100 (24)</v>
      </c>
      <c r="B143" s="73">
        <v>68904</v>
      </c>
      <c r="C143" s="73" t="str">
        <f>VLOOKUP(B143,'[1]77'!$E$1:$J$65536,6,0)</f>
        <v>М2</v>
      </c>
      <c r="D143" s="74">
        <f>IF(H143="",VLOOKUP(B143,'[1]77'!$E$1:$G$65536,3,0),H143)</f>
        <v>701.1</v>
      </c>
      <c r="E143" s="75">
        <v>728.02400000000011</v>
      </c>
      <c r="F143" s="76" t="e">
        <f>IF(#REF!="Условия поставки: EWX (самовывоз)",IFERROR(-VLOOKUP(B143,[2]E77!$E$1:$G$65536,3,0),0),0)</f>
        <v>#REF!</v>
      </c>
      <c r="G143" s="77">
        <f>IF(I143="",VLOOKUP(B143,'[1]77'!$E$1:$K$65536,7,0),I143)</f>
        <v>43206</v>
      </c>
    </row>
    <row r="144" spans="1:7">
      <c r="A144" s="72" t="str">
        <f>VLOOKUP(B144,'[1]77'!$E$1:$J$65536,2,0)</f>
        <v>ПГП Гидрофоб 667х500х80 (30)</v>
      </c>
      <c r="B144" s="73">
        <v>68905</v>
      </c>
      <c r="C144" s="73" t="str">
        <f>VLOOKUP(B144,'[1]77'!$E$1:$J$65536,6,0)</f>
        <v>М2</v>
      </c>
      <c r="D144" s="74">
        <f>IF(H144="",VLOOKUP(B144,'[1]77'!$E$1:$G$65536,3,0),H144)</f>
        <v>749.89</v>
      </c>
      <c r="E144" s="75">
        <v>778.67900000000009</v>
      </c>
      <c r="F144" s="76" t="e">
        <f>IF(#REF!="Условия поставки: EWX (самовывоз)",IFERROR(-VLOOKUP(B144,[2]E77!$E$1:$G$65536,3,0),0),0)</f>
        <v>#REF!</v>
      </c>
      <c r="G144" s="77">
        <f>IF(I144="",VLOOKUP(B144,'[1]77'!$E$1:$K$65536,7,0),I144)</f>
        <v>43206</v>
      </c>
    </row>
    <row r="145" spans="1:7">
      <c r="A145" s="72" t="str">
        <f>VLOOKUP(B145,'[1]77'!$E$1:$J$65536,2,0)</f>
        <v>ПГП Гидрофоб 667х500х100 (24)</v>
      </c>
      <c r="B145" s="73">
        <v>68906</v>
      </c>
      <c r="C145" s="73" t="str">
        <f>VLOOKUP(B145,'[1]77'!$E$1:$J$65536,6,0)</f>
        <v>М2</v>
      </c>
      <c r="D145" s="74">
        <f>IF(H145="",VLOOKUP(B145,'[1]77'!$E$1:$G$65536,3,0),H145)</f>
        <v>882.16</v>
      </c>
      <c r="E145" s="75">
        <v>916.03600000000006</v>
      </c>
      <c r="F145" s="76" t="e">
        <f>IF(#REF!="Условия поставки: EWX (самовывоз)",IFERROR(-VLOOKUP(B145,[2]E77!$E$1:$G$65536,3,0),0),0)</f>
        <v>#REF!</v>
      </c>
      <c r="G145" s="77">
        <f>IF(I145="",VLOOKUP(B145,'[1]77'!$E$1:$K$65536,7,0),I145)</f>
        <v>43206</v>
      </c>
    </row>
    <row r="146" spans="1:7">
      <c r="A146" s="67" t="s">
        <v>432</v>
      </c>
      <c r="B146" s="78"/>
      <c r="C146" s="78"/>
      <c r="D146" s="79"/>
      <c r="E146" s="80"/>
      <c r="F146" s="80"/>
      <c r="G146" s="80"/>
    </row>
    <row r="147" spans="1:7">
      <c r="A147" s="72" t="str">
        <f>VLOOKUP(B147,'[1]77'!$E$1:$J$65536,2,0)</f>
        <v>Пробковое покрытие</v>
      </c>
      <c r="B147" s="73">
        <v>110664</v>
      </c>
      <c r="C147" s="73" t="str">
        <f>VLOOKUP(B147,'[1]77'!$E$1:$J$65536,6,0)</f>
        <v>ШТ</v>
      </c>
      <c r="D147" s="74">
        <f>IF(H147="",VLOOKUP(B147,'[1]77'!$E$1:$G$65536,3,0),H147)</f>
        <v>334.87</v>
      </c>
      <c r="E147" s="75">
        <v>347.73200000000003</v>
      </c>
      <c r="F147" s="76" t="e">
        <f>IF(#REF!="Условия поставки: EWX (самовывоз)",IFERROR(-VLOOKUP(B147,[2]E77!$E$1:$G$65536,3,0),0),0)</f>
        <v>#REF!</v>
      </c>
      <c r="G147" s="77">
        <f>IF(I147="",VLOOKUP(B147,'[1]77'!$E$1:$K$65536,7,0),I147)</f>
        <v>43070</v>
      </c>
    </row>
    <row r="148" spans="1:7">
      <c r="A148" s="72" t="str">
        <f>VLOOKUP(B148,'[1]77'!$E$1:$J$65536,2,0)</f>
        <v>Скоба C-1 для ПГП (200)</v>
      </c>
      <c r="B148" s="91">
        <v>521131</v>
      </c>
      <c r="C148" s="73" t="str">
        <f>VLOOKUP(B148,'[1]77'!$E$1:$J$65536,6,0)</f>
        <v>ШТ</v>
      </c>
      <c r="D148" s="74">
        <f>IF(H148="",VLOOKUP(B148,'[1]77'!$E$1:$G$65536,3,0),H148)</f>
        <v>6.73</v>
      </c>
      <c r="E148" s="75">
        <v>6.9850000000000003</v>
      </c>
      <c r="F148" s="76" t="e">
        <f>IF(#REF!="Условия поставки: EWX (самовывоз)",IFERROR(-VLOOKUP(B148,[2]E77!$E$1:$G$65536,3,0),0),0)</f>
        <v>#REF!</v>
      </c>
      <c r="G148" s="77">
        <f>IF(I148="",VLOOKUP(B148,'[1]77'!$E$1:$K$65536,7,0),I148)</f>
        <v>43070</v>
      </c>
    </row>
    <row r="149" spans="1:7">
      <c r="A149" s="63" t="s">
        <v>475</v>
      </c>
      <c r="B149" s="82"/>
      <c r="C149" s="82"/>
      <c r="D149" s="83"/>
      <c r="E149" s="84">
        <v>0</v>
      </c>
      <c r="F149" s="84"/>
      <c r="G149" s="84"/>
    </row>
    <row r="150" spans="1:7">
      <c r="A150" s="67" t="s">
        <v>476</v>
      </c>
      <c r="B150" s="78"/>
      <c r="C150" s="78"/>
      <c r="D150" s="79"/>
      <c r="E150" s="80"/>
      <c r="F150" s="80"/>
      <c r="G150" s="80"/>
    </row>
    <row r="151" spans="1:7">
      <c r="A151" s="72" t="str">
        <f>VLOOKUP(B151,'[1]77'!$E$1:$J$65536,2,0)</f>
        <v>Профиль ПН 3000х50х40х06 (8/160)</v>
      </c>
      <c r="B151" s="91">
        <v>100629</v>
      </c>
      <c r="C151" s="73" t="str">
        <f>VLOOKUP(B151,'[1]77'!$E$1:$J$65536,6,0)</f>
        <v>М</v>
      </c>
      <c r="D151" s="74">
        <f>IF(H151="",VLOOKUP(B151,'[1]77'!$E$1:$G$65536,3,0),H151)</f>
        <v>67.52</v>
      </c>
      <c r="E151" s="75">
        <v>70.114000000000004</v>
      </c>
      <c r="F151" s="76" t="e">
        <f>IF(#REF!="Условия поставки: EWX (самовывоз)",IFERROR(-VLOOKUP(B151,[2]E77!$E$1:$G$65536,3,0),0),0)</f>
        <v>#REF!</v>
      </c>
      <c r="G151" s="77">
        <f>IF(I151="",VLOOKUP(B151,'[1]77'!$E$1:$K$65536,7,0),I151)</f>
        <v>43227</v>
      </c>
    </row>
    <row r="152" spans="1:7">
      <c r="A152" s="72" t="str">
        <f>VLOOKUP(B152,'[1]77'!$E$1:$J$65536,2,0)</f>
        <v>Профиль ПН 3000х65х40х06 (8/120)</v>
      </c>
      <c r="B152" s="91">
        <v>108430</v>
      </c>
      <c r="C152" s="73" t="str">
        <f>VLOOKUP(B152,'[1]77'!$E$1:$J$65536,6,0)</f>
        <v>М</v>
      </c>
      <c r="D152" s="74">
        <f>IF(H152="",VLOOKUP(B152,'[1]77'!$E$1:$G$65536,3,0),H152)</f>
        <v>72.75</v>
      </c>
      <c r="E152" s="75">
        <v>75.548000000000016</v>
      </c>
      <c r="F152" s="76" t="e">
        <f>IF(#REF!="Условия поставки: EWX (самовывоз)",IFERROR(-VLOOKUP(B152,[2]E77!$E$1:$G$65536,3,0),0),0)</f>
        <v>#REF!</v>
      </c>
      <c r="G152" s="77">
        <f>IF(I152="",VLOOKUP(B152,'[1]77'!$E$1:$K$65536,7,0),I152)</f>
        <v>43227</v>
      </c>
    </row>
    <row r="153" spans="1:7">
      <c r="A153" s="72" t="str">
        <f>VLOOKUP(B153,'[1]77'!$E$1:$J$65536,2,0)</f>
        <v>Профиль ПН 3000х75х40х06 (8/120)</v>
      </c>
      <c r="B153" s="91">
        <v>111761</v>
      </c>
      <c r="C153" s="73" t="str">
        <f>VLOOKUP(B153,'[1]77'!$E$1:$J$65536,6,0)</f>
        <v>М</v>
      </c>
      <c r="D153" s="74">
        <f>IF(H153="",VLOOKUP(B153,'[1]77'!$E$1:$G$65536,3,0),H153)</f>
        <v>80.13</v>
      </c>
      <c r="E153" s="75">
        <v>83.204000000000008</v>
      </c>
      <c r="F153" s="76" t="e">
        <f>IF(#REF!="Условия поставки: EWX (самовывоз)",IFERROR(-VLOOKUP(B153,[2]E77!$E$1:$G$65536,3,0),0),0)</f>
        <v>#REF!</v>
      </c>
      <c r="G153" s="77">
        <f>IF(I153="",VLOOKUP(B153,'[1]77'!$E$1:$K$65536,7,0),I153)</f>
        <v>43227</v>
      </c>
    </row>
    <row r="154" spans="1:7">
      <c r="A154" s="72" t="str">
        <f>VLOOKUP(B154,'[1]77'!$E$1:$J$65536,2,0)</f>
        <v>Профиль ПН 3000х100х40х06 (8/80)</v>
      </c>
      <c r="B154" s="91">
        <v>100643</v>
      </c>
      <c r="C154" s="73" t="str">
        <f>VLOOKUP(B154,'[1]77'!$E$1:$J$65536,6,0)</f>
        <v>М</v>
      </c>
      <c r="D154" s="74">
        <f>IF(H154="",VLOOKUP(B154,'[1]77'!$E$1:$G$65536,3,0),H154)</f>
        <v>94.17</v>
      </c>
      <c r="E154" s="75">
        <v>97.79000000000002</v>
      </c>
      <c r="F154" s="76" t="e">
        <f>IF(#REF!="Условия поставки: EWX (самовывоз)",IFERROR(-VLOOKUP(B154,[2]E77!$E$1:$G$65536,3,0),0),0)</f>
        <v>#REF!</v>
      </c>
      <c r="G154" s="77">
        <f>IF(I154="",VLOOKUP(B154,'[1]77'!$E$1:$K$65536,7,0),I154)</f>
        <v>43227</v>
      </c>
    </row>
    <row r="155" spans="1:7">
      <c r="A155" s="67" t="s">
        <v>477</v>
      </c>
      <c r="B155" s="78"/>
      <c r="C155" s="78"/>
      <c r="D155" s="79"/>
      <c r="E155" s="80"/>
      <c r="F155" s="80"/>
      <c r="G155" s="80"/>
    </row>
    <row r="156" spans="1:7">
      <c r="A156" s="72" t="str">
        <f>VLOOKUP(B156,'[1]77'!$E$1:$J$65536,2,0)</f>
        <v>Профиль ПН 3000х28х27х06 (16/336)</v>
      </c>
      <c r="B156" s="91">
        <v>100628</v>
      </c>
      <c r="C156" s="73" t="str">
        <f>VLOOKUP(B156,'[1]77'!$E$1:$J$65536,6,0)</f>
        <v>М</v>
      </c>
      <c r="D156" s="74">
        <f>IF(H156="",VLOOKUP(B156,'[1]77'!$E$1:$G$65536,3,0),H156)</f>
        <v>40.9</v>
      </c>
      <c r="E156" s="75">
        <v>42.471000000000004</v>
      </c>
      <c r="F156" s="76" t="e">
        <f>IF(#REF!="Условия поставки: EWX (самовывоз)",IFERROR(-VLOOKUP(B156,[2]E77!$E$1:$G$65536,3,0),0),0)</f>
        <v>#REF!</v>
      </c>
      <c r="G156" s="77">
        <f>IF(I156="",VLOOKUP(B156,'[1]77'!$E$1:$K$65536,7,0),I156)</f>
        <v>43227</v>
      </c>
    </row>
    <row r="157" spans="1:7">
      <c r="A157" s="72" t="str">
        <f>VLOOKUP(B157,'[1]77'!$E$1:$J$65536,2,0)</f>
        <v>Профиль ПП 3000х60х27х06 (180)</v>
      </c>
      <c r="B157" s="91">
        <v>60135</v>
      </c>
      <c r="C157" s="73" t="str">
        <f>VLOOKUP(B157,'[1]77'!$E$1:$J$65536,6,0)</f>
        <v>М</v>
      </c>
      <c r="D157" s="74">
        <f>IF(H157="",VLOOKUP(B157,'[1]77'!$E$1:$G$65536,3,0),H157)</f>
        <v>57.99</v>
      </c>
      <c r="E157" s="75">
        <v>60.214000000000006</v>
      </c>
      <c r="F157" s="76" t="e">
        <f>IF(#REF!="Условия поставки: EWX (самовывоз)",IFERROR(-VLOOKUP(B157,[2]E77!$E$1:$G$65536,3,0),0),0)</f>
        <v>#REF!</v>
      </c>
      <c r="G157" s="77">
        <f>IF(I157="",VLOOKUP(B157,'[1]77'!$E$1:$K$65536,7,0),I157)</f>
        <v>43227</v>
      </c>
    </row>
    <row r="158" spans="1:7">
      <c r="A158" s="72" t="str">
        <f>VLOOKUP(B158,'[1]77'!$E$1:$J$65536,2,0)</f>
        <v>Профиль ПП 3500х60х27х06 (12/180)</v>
      </c>
      <c r="B158" s="91">
        <v>108425</v>
      </c>
      <c r="C158" s="73" t="str">
        <f>VLOOKUP(B158,'[1]77'!$E$1:$J$65536,6,0)</f>
        <v>М</v>
      </c>
      <c r="D158" s="74">
        <f>IF(H158="",VLOOKUP(B158,'[1]77'!$E$1:$G$65536,3,0),H158)</f>
        <v>57.99</v>
      </c>
      <c r="E158" s="75">
        <v>60.214000000000006</v>
      </c>
      <c r="F158" s="76" t="e">
        <f>IF(#REF!="Условия поставки: EWX (самовывоз)",IFERROR(-VLOOKUP(B158,[2]E77!$E$1:$G$65536,3,0),0),0)</f>
        <v>#REF!</v>
      </c>
      <c r="G158" s="77">
        <f>IF(I158="",VLOOKUP(B158,'[1]77'!$E$1:$K$65536,7,0),I158)</f>
        <v>43227</v>
      </c>
    </row>
    <row r="159" spans="1:7">
      <c r="A159" s="72" t="str">
        <f>VLOOKUP(B159,'[1]77'!$E$1:$J$65536,2,0)</f>
        <v>Профиль ПП 4000х60х27х06 (12/180)</v>
      </c>
      <c r="B159" s="91">
        <v>111747</v>
      </c>
      <c r="C159" s="73" t="str">
        <f>VLOOKUP(B159,'[1]77'!$E$1:$J$65536,6,0)</f>
        <v>М</v>
      </c>
      <c r="D159" s="74">
        <f>IF(H159="",VLOOKUP(B159,'[1]77'!$E$1:$G$65536,3,0),H159)</f>
        <v>57.99</v>
      </c>
      <c r="E159" s="75">
        <v>60.214000000000006</v>
      </c>
      <c r="F159" s="76" t="e">
        <f>IF(#REF!="Условия поставки: EWX (самовывоз)",IFERROR(-VLOOKUP(B159,[2]E77!$E$1:$G$65536,3,0),0),0)</f>
        <v>#REF!</v>
      </c>
      <c r="G159" s="77">
        <f>IF(I159="",VLOOKUP(B159,'[1]77'!$E$1:$K$65536,7,0),I159)</f>
        <v>43227</v>
      </c>
    </row>
    <row r="160" spans="1:7">
      <c r="A160" s="72" t="str">
        <f>VLOOKUP(B160,'[1]77'!$E$1:$J$65536,2,0)</f>
        <v>Профиль ПП 4500х60х27х06 (12/180)</v>
      </c>
      <c r="B160" s="91">
        <v>129276</v>
      </c>
      <c r="C160" s="73" t="str">
        <f>VLOOKUP(B160,'[1]77'!$E$1:$J$65536,6,0)</f>
        <v>М</v>
      </c>
      <c r="D160" s="74">
        <f>IF(H160="",VLOOKUP(B160,'[1]77'!$E$1:$G$65536,3,0),H160)</f>
        <v>57.99</v>
      </c>
      <c r="E160" s="75">
        <v>60.214000000000006</v>
      </c>
      <c r="F160" s="76" t="e">
        <f>IF(#REF!="Условия поставки: EWX (самовывоз)",IFERROR(-VLOOKUP(B160,[2]E77!$E$1:$G$65536,3,0),0),0)</f>
        <v>#REF!</v>
      </c>
      <c r="G160" s="77">
        <f>IF(I160="",VLOOKUP(B160,'[1]77'!$E$1:$K$65536,7,0),I160)</f>
        <v>43227</v>
      </c>
    </row>
    <row r="161" spans="1:7">
      <c r="A161" s="72" t="str">
        <f>VLOOKUP(B161,'[1]77'!$E$1:$J$65536,2,0)</f>
        <v>Профиль ПП 5000х60х27х06 (12/180)</v>
      </c>
      <c r="B161" s="91">
        <v>88835</v>
      </c>
      <c r="C161" s="73" t="str">
        <f>VLOOKUP(B161,'[1]77'!$E$1:$J$65536,6,0)</f>
        <v>М</v>
      </c>
      <c r="D161" s="74">
        <f>IF(H161="",VLOOKUP(B161,'[1]77'!$E$1:$G$65536,3,0),H161)</f>
        <v>57.99</v>
      </c>
      <c r="E161" s="75">
        <v>60.214000000000006</v>
      </c>
      <c r="F161" s="76" t="e">
        <f>IF(#REF!="Условия поставки: EWX (самовывоз)",IFERROR(-VLOOKUP(B161,[2]E77!$E$1:$G$65536,3,0),0),0)</f>
        <v>#REF!</v>
      </c>
      <c r="G161" s="77">
        <f>IF(I161="",VLOOKUP(B161,'[1]77'!$E$1:$K$65536,7,0),I161)</f>
        <v>43227</v>
      </c>
    </row>
    <row r="162" spans="1:7">
      <c r="A162" s="72" t="str">
        <f>VLOOKUP(B162,'[1]77'!$E$1:$J$65536,2,0)</f>
        <v>Профиль ПП 6000х60х27х06 (12/180)</v>
      </c>
      <c r="B162" s="91">
        <v>129284</v>
      </c>
      <c r="C162" s="73" t="str">
        <f>VLOOKUP(B162,'[1]77'!$E$1:$J$65536,6,0)</f>
        <v>М</v>
      </c>
      <c r="D162" s="74">
        <f>IF(H162="",VLOOKUP(B162,'[1]77'!$E$1:$G$65536,3,0),H162)</f>
        <v>57.99</v>
      </c>
      <c r="E162" s="75">
        <v>60.214000000000006</v>
      </c>
      <c r="F162" s="76" t="e">
        <f>IF(#REF!="Условия поставки: EWX (самовывоз)",IFERROR(-VLOOKUP(B162,[2]E77!$E$1:$G$65536,3,0),0),0)</f>
        <v>#REF!</v>
      </c>
      <c r="G162" s="77">
        <f>IF(I162="",VLOOKUP(B162,'[1]77'!$E$1:$K$65536,7,0),I162)</f>
        <v>43227</v>
      </c>
    </row>
    <row r="163" spans="1:7">
      <c r="A163" s="67" t="s">
        <v>478</v>
      </c>
      <c r="B163" s="78"/>
      <c r="C163" s="78"/>
      <c r="D163" s="79"/>
      <c r="E163" s="80"/>
      <c r="F163" s="80"/>
      <c r="G163" s="71"/>
    </row>
    <row r="164" spans="1:7">
      <c r="A164" s="72" t="str">
        <f>VLOOKUP(B164,'[1]77'!$E$1:$J$65536,2,0)</f>
        <v>Профиль ПС 3000х50х50х06 (8/128)</v>
      </c>
      <c r="B164" s="73">
        <v>216628</v>
      </c>
      <c r="C164" s="73" t="str">
        <f>VLOOKUP(B164,'[1]77'!$E$1:$J$65536,6,0)</f>
        <v>М</v>
      </c>
      <c r="D164" s="74">
        <f>IF(H164="",VLOOKUP(B164,'[1]77'!$E$1:$G$65536,3,0),H164)</f>
        <v>72</v>
      </c>
      <c r="E164" s="75">
        <v>74.76700000000001</v>
      </c>
      <c r="F164" s="76" t="e">
        <f>IF(#REF!="Условия поставки: EWX (самовывоз)",IFERROR(-VLOOKUP(B164,[2]E77!$E$1:$G$65536,3,0),0),0)</f>
        <v>#REF!</v>
      </c>
      <c r="G164" s="77">
        <f>IF(I164="",VLOOKUP(B164,'[1]77'!$E$1:$K$65536,7,0),I164)</f>
        <v>43227</v>
      </c>
    </row>
    <row r="165" spans="1:7">
      <c r="A165" s="72" t="str">
        <f>VLOOKUP(B165,'[1]77'!$E$1:$J$65536,2,0)</f>
        <v>Профиль ПС 3500х50х50х06 (8/128)</v>
      </c>
      <c r="B165" s="73">
        <v>226807</v>
      </c>
      <c r="C165" s="73" t="str">
        <f>VLOOKUP(B165,'[1]77'!$E$1:$J$65536,6,0)</f>
        <v>М</v>
      </c>
      <c r="D165" s="74">
        <f>IF(H165="",VLOOKUP(B165,'[1]77'!$E$1:$G$65536,3,0),H165)</f>
        <v>72</v>
      </c>
      <c r="E165" s="75">
        <v>74.76700000000001</v>
      </c>
      <c r="F165" s="76" t="e">
        <f>IF(#REF!="Условия поставки: EWX (самовывоз)",IFERROR(-VLOOKUP(B165,[2]E77!$E$1:$G$65536,3,0),0),0)</f>
        <v>#REF!</v>
      </c>
      <c r="G165" s="77">
        <f>IF(I165="",VLOOKUP(B165,'[1]77'!$E$1:$K$65536,7,0),I165)</f>
        <v>43227</v>
      </c>
    </row>
    <row r="166" spans="1:7">
      <c r="A166" s="72" t="str">
        <f>VLOOKUP(B166,'[1]77'!$E$1:$J$65536,2,0)</f>
        <v>Профиль ПС 4000х50х50х06 (8/128)</v>
      </c>
      <c r="B166" s="73">
        <v>111760</v>
      </c>
      <c r="C166" s="73" t="str">
        <f>VLOOKUP(B166,'[1]77'!$E$1:$J$65536,6,0)</f>
        <v>М</v>
      </c>
      <c r="D166" s="74">
        <f>IF(H166="",VLOOKUP(B166,'[1]77'!$E$1:$G$65536,3,0),H166)</f>
        <v>72</v>
      </c>
      <c r="E166" s="75">
        <v>74.76700000000001</v>
      </c>
      <c r="F166" s="76" t="e">
        <f>IF(#REF!="Условия поставки: EWX (самовывоз)",IFERROR(-VLOOKUP(B166,[2]E77!$E$1:$G$65536,3,0),0),0)</f>
        <v>#REF!</v>
      </c>
      <c r="G166" s="77">
        <f>IF(I166="",VLOOKUP(B166,'[1]77'!$E$1:$K$65536,7,0),I166)</f>
        <v>43227</v>
      </c>
    </row>
    <row r="167" spans="1:7">
      <c r="A167" s="72" t="str">
        <f>VLOOKUP(B167,'[1]77'!$E$1:$J$65536,2,0)</f>
        <v>Профиль ПС 4500х50х50х06 (8/128)</v>
      </c>
      <c r="B167" s="73">
        <v>129285</v>
      </c>
      <c r="C167" s="73" t="str">
        <f>VLOOKUP(B167,'[1]77'!$E$1:$J$65536,6,0)</f>
        <v>М</v>
      </c>
      <c r="D167" s="74">
        <f>IF(H167="",VLOOKUP(B167,'[1]77'!$E$1:$G$65536,3,0),H167)</f>
        <v>72</v>
      </c>
      <c r="E167" s="75">
        <v>74.76700000000001</v>
      </c>
      <c r="F167" s="76" t="e">
        <f>IF(#REF!="Условия поставки: EWX (самовывоз)",IFERROR(-VLOOKUP(B167,[2]E77!$E$1:$G$65536,3,0),0),0)</f>
        <v>#REF!</v>
      </c>
      <c r="G167" s="77">
        <f>IF(I167="",VLOOKUP(B167,'[1]77'!$E$1:$K$65536,7,0),I167)</f>
        <v>43227</v>
      </c>
    </row>
    <row r="168" spans="1:7">
      <c r="A168" s="72" t="str">
        <f>VLOOKUP(B168,'[1]77'!$E$1:$J$65536,2,0)</f>
        <v>Профиль ПС 5000х50х50х06 (8/128)</v>
      </c>
      <c r="B168" s="73">
        <v>129286</v>
      </c>
      <c r="C168" s="73" t="str">
        <f>VLOOKUP(B168,'[1]77'!$E$1:$J$65536,6,0)</f>
        <v>М</v>
      </c>
      <c r="D168" s="74">
        <f>IF(H168="",VLOOKUP(B168,'[1]77'!$E$1:$G$65536,3,0),H168)</f>
        <v>72</v>
      </c>
      <c r="E168" s="75">
        <v>74.76700000000001</v>
      </c>
      <c r="F168" s="76" t="e">
        <f>IF(#REF!="Условия поставки: EWX (самовывоз)",IFERROR(-VLOOKUP(B168,[2]E77!$E$1:$G$65536,3,0),0),0)</f>
        <v>#REF!</v>
      </c>
      <c r="G168" s="77">
        <f>IF(I168="",VLOOKUP(B168,'[1]77'!$E$1:$K$65536,7,0),I168)</f>
        <v>43227</v>
      </c>
    </row>
    <row r="169" spans="1:7">
      <c r="A169" s="72" t="str">
        <f>VLOOKUP(B169,'[1]77'!$E$1:$J$65536,2,0)</f>
        <v>Профиль ПС 6000х50х50х06 (8/128)</v>
      </c>
      <c r="B169" s="73">
        <v>129287</v>
      </c>
      <c r="C169" s="73" t="str">
        <f>VLOOKUP(B169,'[1]77'!$E$1:$J$65536,6,0)</f>
        <v>М</v>
      </c>
      <c r="D169" s="74">
        <f>IF(H169="",VLOOKUP(B169,'[1]77'!$E$1:$G$65536,3,0),H169)</f>
        <v>72</v>
      </c>
      <c r="E169" s="75">
        <v>74.76700000000001</v>
      </c>
      <c r="F169" s="76" t="e">
        <f>IF(#REF!="Условия поставки: EWX (самовывоз)",IFERROR(-VLOOKUP(B169,[2]E77!$E$1:$G$65536,3,0),0),0)</f>
        <v>#REF!</v>
      </c>
      <c r="G169" s="77">
        <f>IF(I169="",VLOOKUP(B169,'[1]77'!$E$1:$K$65536,7,0),I169)</f>
        <v>43227</v>
      </c>
    </row>
    <row r="170" spans="1:7">
      <c r="A170" s="72" t="str">
        <f>VLOOKUP(B170,'[1]77'!$E$1:$J$65536,2,0)</f>
        <v>Профиль ПС 3000х65х50х06 (8/96)</v>
      </c>
      <c r="B170" s="73">
        <v>108427</v>
      </c>
      <c r="C170" s="73" t="str">
        <f>VLOOKUP(B170,'[1]77'!$E$1:$J$65536,6,0)</f>
        <v>М</v>
      </c>
      <c r="D170" s="74">
        <f>IF(H170="",VLOOKUP(B170,'[1]77'!$E$1:$G$65536,3,0),H170)</f>
        <v>79.989999999999995</v>
      </c>
      <c r="E170" s="75">
        <v>83.061000000000007</v>
      </c>
      <c r="F170" s="76" t="e">
        <f>IF(#REF!="Условия поставки: EWX (самовывоз)",IFERROR(-VLOOKUP(B170,[2]E77!$E$1:$G$65536,3,0),0),0)</f>
        <v>#REF!</v>
      </c>
      <c r="G170" s="77">
        <f>IF(I170="",VLOOKUP(B170,'[1]77'!$E$1:$K$65536,7,0),I170)</f>
        <v>43227</v>
      </c>
    </row>
    <row r="171" spans="1:7">
      <c r="A171" s="72" t="str">
        <f>VLOOKUP(B171,'[1]77'!$E$1:$J$65536,2,0)</f>
        <v>Профиль ПС 3500х65х50х06 (96)</v>
      </c>
      <c r="B171" s="73">
        <v>108428</v>
      </c>
      <c r="C171" s="73" t="str">
        <f>VLOOKUP(B171,'[1]77'!$E$1:$J$65536,6,0)</f>
        <v>М</v>
      </c>
      <c r="D171" s="74">
        <f>IF(H171="",VLOOKUP(B171,'[1]77'!$E$1:$G$65536,3,0),H171)</f>
        <v>79.989999999999995</v>
      </c>
      <c r="E171" s="75">
        <v>83.061000000000007</v>
      </c>
      <c r="F171" s="76" t="e">
        <f>IF(#REF!="Условия поставки: EWX (самовывоз)",IFERROR(-VLOOKUP(B171,[2]E77!$E$1:$G$65536,3,0),0),0)</f>
        <v>#REF!</v>
      </c>
      <c r="G171" s="77">
        <f>IF(I171="",VLOOKUP(B171,'[1]77'!$E$1:$K$65536,7,0),I171)</f>
        <v>43227</v>
      </c>
    </row>
    <row r="172" spans="1:7">
      <c r="A172" s="72" t="str">
        <f>VLOOKUP(B172,'[1]77'!$E$1:$J$65536,2,0)</f>
        <v>Профиль ПС 4000х65х50х06 (8/96)</v>
      </c>
      <c r="B172" s="73">
        <v>108429</v>
      </c>
      <c r="C172" s="73" t="str">
        <f>VLOOKUP(B172,'[1]77'!$E$1:$J$65536,6,0)</f>
        <v>М</v>
      </c>
      <c r="D172" s="74">
        <f>IF(H172="",VLOOKUP(B172,'[1]77'!$E$1:$G$65536,3,0),H172)</f>
        <v>79.989999999999995</v>
      </c>
      <c r="E172" s="75">
        <v>83.061000000000007</v>
      </c>
      <c r="F172" s="76" t="e">
        <f>IF(#REF!="Условия поставки: EWX (самовывоз)",IFERROR(-VLOOKUP(B172,[2]E77!$E$1:$G$65536,3,0),0),0)</f>
        <v>#REF!</v>
      </c>
      <c r="G172" s="77">
        <f>IF(I172="",VLOOKUP(B172,'[1]77'!$E$1:$K$65536,7,0),I172)</f>
        <v>43227</v>
      </c>
    </row>
    <row r="173" spans="1:7">
      <c r="A173" s="72" t="str">
        <f>VLOOKUP(B173,'[1]77'!$E$1:$J$65536,2,0)</f>
        <v>Профиль ПС 3000х75х50х06 (8/96)</v>
      </c>
      <c r="B173" s="73">
        <v>100642</v>
      </c>
      <c r="C173" s="73" t="str">
        <f>VLOOKUP(B173,'[1]77'!$E$1:$J$65536,6,0)</f>
        <v>М</v>
      </c>
      <c r="D173" s="74">
        <f>IF(H173="",VLOOKUP(B173,'[1]77'!$E$1:$G$65536,3,0),H173)</f>
        <v>84.32</v>
      </c>
      <c r="E173" s="75">
        <v>87.56</v>
      </c>
      <c r="F173" s="76" t="e">
        <f>IF(#REF!="Условия поставки: EWX (самовывоз)",IFERROR(-VLOOKUP(B173,[2]E77!$E$1:$G$65536,3,0),0),0)</f>
        <v>#REF!</v>
      </c>
      <c r="G173" s="77">
        <f>IF(I173="",VLOOKUP(B173,'[1]77'!$E$1:$K$65536,7,0),I173)</f>
        <v>43227</v>
      </c>
    </row>
    <row r="174" spans="1:7">
      <c r="A174" s="72" t="str">
        <f>VLOOKUP(B174,'[1]77'!$E$1:$J$65536,2,0)</f>
        <v>Профиль ПС 3500х75х50х06 (8/96)</v>
      </c>
      <c r="B174" s="73">
        <v>66863</v>
      </c>
      <c r="C174" s="73" t="str">
        <f>VLOOKUP(B174,'[1]77'!$E$1:$J$65536,6,0)</f>
        <v>М</v>
      </c>
      <c r="D174" s="74">
        <f>IF(H174="",VLOOKUP(B174,'[1]77'!$E$1:$G$65536,3,0),H174)</f>
        <v>84.32</v>
      </c>
      <c r="E174" s="75">
        <v>87.56</v>
      </c>
      <c r="F174" s="76" t="e">
        <f>IF(#REF!="Условия поставки: EWX (самовывоз)",IFERROR(-VLOOKUP(B174,[2]E77!$E$1:$G$65536,3,0),0),0)</f>
        <v>#REF!</v>
      </c>
      <c r="G174" s="77">
        <f>IF(I174="",VLOOKUP(B174,'[1]77'!$E$1:$K$65536,7,0),I174)</f>
        <v>43227</v>
      </c>
    </row>
    <row r="175" spans="1:7">
      <c r="A175" s="72" t="str">
        <f>VLOOKUP(B175,'[1]77'!$E$1:$J$65536,2,0)</f>
        <v>Профиль ПС 4000х75х50х06 (8/96)</v>
      </c>
      <c r="B175" s="73">
        <v>66866</v>
      </c>
      <c r="C175" s="73" t="str">
        <f>VLOOKUP(B175,'[1]77'!$E$1:$J$65536,6,0)</f>
        <v>М</v>
      </c>
      <c r="D175" s="74">
        <f>IF(H175="",VLOOKUP(B175,'[1]77'!$E$1:$G$65536,3,0),H175)</f>
        <v>84.32</v>
      </c>
      <c r="E175" s="75">
        <v>87.56</v>
      </c>
      <c r="F175" s="76" t="e">
        <f>IF(#REF!="Условия поставки: EWX (самовывоз)",IFERROR(-VLOOKUP(B175,[2]E77!$E$1:$G$65536,3,0),0),0)</f>
        <v>#REF!</v>
      </c>
      <c r="G175" s="77">
        <f>IF(I175="",VLOOKUP(B175,'[1]77'!$E$1:$K$65536,7,0),I175)</f>
        <v>43227</v>
      </c>
    </row>
    <row r="176" spans="1:7">
      <c r="A176" s="72" t="str">
        <f>VLOOKUP(B176,'[1]77'!$E$1:$J$65536,2,0)</f>
        <v>Профиль ПС 4500х75х50х06 (96)</v>
      </c>
      <c r="B176" s="73">
        <v>129291</v>
      </c>
      <c r="C176" s="73" t="str">
        <f>VLOOKUP(B176,'[1]77'!$E$1:$J$65536,6,0)</f>
        <v>М</v>
      </c>
      <c r="D176" s="74">
        <f>IF(H176="",VLOOKUP(B176,'[1]77'!$E$1:$G$65536,3,0),H176)</f>
        <v>84.32</v>
      </c>
      <c r="E176" s="75">
        <v>87.56</v>
      </c>
      <c r="F176" s="76" t="e">
        <f>IF(#REF!="Условия поставки: EWX (самовывоз)",IFERROR(-VLOOKUP(B176,[2]E77!$E$1:$G$65536,3,0),0),0)</f>
        <v>#REF!</v>
      </c>
      <c r="G176" s="77">
        <f>IF(I176="",VLOOKUP(B176,'[1]77'!$E$1:$K$65536,7,0),I176)</f>
        <v>43227</v>
      </c>
    </row>
    <row r="177" spans="1:7">
      <c r="A177" s="72" t="str">
        <f>VLOOKUP(B177,'[1]77'!$E$1:$J$65536,2,0)</f>
        <v>Профиль ПС 5000х75х50х06 (8/96)</v>
      </c>
      <c r="B177" s="73">
        <v>129292</v>
      </c>
      <c r="C177" s="73" t="str">
        <f>VLOOKUP(B177,'[1]77'!$E$1:$J$65536,6,0)</f>
        <v>М</v>
      </c>
      <c r="D177" s="74">
        <f>IF(H177="",VLOOKUP(B177,'[1]77'!$E$1:$G$65536,3,0),H177)</f>
        <v>84.32</v>
      </c>
      <c r="E177" s="75">
        <v>87.56</v>
      </c>
      <c r="F177" s="76" t="e">
        <f>IF(#REF!="Условия поставки: EWX (самовывоз)",IFERROR(-VLOOKUP(B177,[2]E77!$E$1:$G$65536,3,0),0),0)</f>
        <v>#REF!</v>
      </c>
      <c r="G177" s="77">
        <f>IF(I177="",VLOOKUP(B177,'[1]77'!$E$1:$K$65536,7,0),I177)</f>
        <v>43227</v>
      </c>
    </row>
    <row r="178" spans="1:7">
      <c r="A178" s="72" t="str">
        <f>VLOOKUP(B178,'[1]77'!$E$1:$J$65536,2,0)</f>
        <v>Профиль ПС 6000х75х50х06 (8/96)</v>
      </c>
      <c r="B178" s="73">
        <v>129293</v>
      </c>
      <c r="C178" s="73" t="str">
        <f>VLOOKUP(B178,'[1]77'!$E$1:$J$65536,6,0)</f>
        <v>М</v>
      </c>
      <c r="D178" s="74">
        <f>IF(H178="",VLOOKUP(B178,'[1]77'!$E$1:$G$65536,3,0),H178)</f>
        <v>84.32</v>
      </c>
      <c r="E178" s="75">
        <v>87.56</v>
      </c>
      <c r="F178" s="76" t="e">
        <f>IF(#REF!="Условия поставки: EWX (самовывоз)",IFERROR(-VLOOKUP(B178,[2]E77!$E$1:$G$65536,3,0),0),0)</f>
        <v>#REF!</v>
      </c>
      <c r="G178" s="77">
        <f>IF(I178="",VLOOKUP(B178,'[1]77'!$E$1:$K$65536,7,0),I178)</f>
        <v>43227</v>
      </c>
    </row>
    <row r="179" spans="1:7">
      <c r="A179" s="72" t="str">
        <f>VLOOKUP(B179,'[1]77'!$E$1:$J$65536,2,0)</f>
        <v>Профиль ПС 3000х100х50х06 (8/64)</v>
      </c>
      <c r="B179" s="73">
        <v>100641</v>
      </c>
      <c r="C179" s="73" t="str">
        <f>VLOOKUP(B179,'[1]77'!$E$1:$J$65536,6,0)</f>
        <v>М</v>
      </c>
      <c r="D179" s="74">
        <f>IF(H179="",VLOOKUP(B179,'[1]77'!$E$1:$G$65536,3,0),H179)</f>
        <v>100.41</v>
      </c>
      <c r="E179" s="75">
        <v>104.26900000000002</v>
      </c>
      <c r="F179" s="76" t="e">
        <f>IF(#REF!="Условия поставки: EWX (самовывоз)",IFERROR(-VLOOKUP(B179,[2]E77!$E$1:$G$65536,3,0),0),0)</f>
        <v>#REF!</v>
      </c>
      <c r="G179" s="77">
        <f>IF(I179="",VLOOKUP(B179,'[1]77'!$E$1:$K$65536,7,0),I179)</f>
        <v>43227</v>
      </c>
    </row>
    <row r="180" spans="1:7">
      <c r="A180" s="72" t="str">
        <f>VLOOKUP(B180,'[1]77'!$E$1:$J$65536,2,0)</f>
        <v>Профиль ПС 3500х100х50х06 (8/64)</v>
      </c>
      <c r="B180" s="73">
        <v>66881</v>
      </c>
      <c r="C180" s="73" t="str">
        <f>VLOOKUP(B180,'[1]77'!$E$1:$J$65536,6,0)</f>
        <v>М</v>
      </c>
      <c r="D180" s="74">
        <f>IF(H180="",VLOOKUP(B180,'[1]77'!$E$1:$G$65536,3,0),H180)</f>
        <v>100.41</v>
      </c>
      <c r="E180" s="75">
        <v>104.26900000000002</v>
      </c>
      <c r="F180" s="76" t="e">
        <f>IF(#REF!="Условия поставки: EWX (самовывоз)",IFERROR(-VLOOKUP(B180,[2]E77!$E$1:$G$65536,3,0),0),0)</f>
        <v>#REF!</v>
      </c>
      <c r="G180" s="77">
        <f>IF(I180="",VLOOKUP(B180,'[1]77'!$E$1:$K$65536,7,0),I180)</f>
        <v>43227</v>
      </c>
    </row>
    <row r="181" spans="1:7">
      <c r="A181" s="72" t="str">
        <f>VLOOKUP(B181,'[1]77'!$E$1:$J$65536,2,0)</f>
        <v>Профиль ПС 4000х100х50х06 (8/64)</v>
      </c>
      <c r="B181" s="73">
        <v>111749</v>
      </c>
      <c r="C181" s="73" t="str">
        <f>VLOOKUP(B181,'[1]77'!$E$1:$J$65536,6,0)</f>
        <v>М</v>
      </c>
      <c r="D181" s="74">
        <f>IF(H181="",VLOOKUP(B181,'[1]77'!$E$1:$G$65536,3,0),H181)</f>
        <v>100.41</v>
      </c>
      <c r="E181" s="75">
        <v>104.26900000000002</v>
      </c>
      <c r="F181" s="76" t="e">
        <f>IF(#REF!="Условия поставки: EWX (самовывоз)",IFERROR(-VLOOKUP(B181,[2]E77!$E$1:$G$65536,3,0),0),0)</f>
        <v>#REF!</v>
      </c>
      <c r="G181" s="77">
        <f>IF(I181="",VLOOKUP(B181,'[1]77'!$E$1:$K$65536,7,0),I181)</f>
        <v>43227</v>
      </c>
    </row>
    <row r="182" spans="1:7">
      <c r="A182" s="72" t="str">
        <f>VLOOKUP(B182,'[1]77'!$E$1:$J$65536,2,0)</f>
        <v>Профиль ПС 4500х100х50х06 (8/64)</v>
      </c>
      <c r="B182" s="73">
        <v>129294</v>
      </c>
      <c r="C182" s="73" t="str">
        <f>VLOOKUP(B182,'[1]77'!$E$1:$J$65536,6,0)</f>
        <v>М</v>
      </c>
      <c r="D182" s="74">
        <f>IF(H182="",VLOOKUP(B182,'[1]77'!$E$1:$G$65536,3,0),H182)</f>
        <v>100.41</v>
      </c>
      <c r="E182" s="75">
        <v>104.26900000000002</v>
      </c>
      <c r="F182" s="76" t="e">
        <f>IF(#REF!="Условия поставки: EWX (самовывоз)",IFERROR(-VLOOKUP(B182,[2]E77!$E$1:$G$65536,3,0),0),0)</f>
        <v>#REF!</v>
      </c>
      <c r="G182" s="77">
        <f>IF(I182="",VLOOKUP(B182,'[1]77'!$E$1:$K$65536,7,0),I182)</f>
        <v>43227</v>
      </c>
    </row>
    <row r="183" spans="1:7">
      <c r="A183" s="72" t="str">
        <f>VLOOKUP(B183,'[1]77'!$E$1:$J$65536,2,0)</f>
        <v>Профиль ПС 5000х100х50х06 (8/64)</v>
      </c>
      <c r="B183" s="73">
        <v>129295</v>
      </c>
      <c r="C183" s="73" t="str">
        <f>VLOOKUP(B183,'[1]77'!$E$1:$J$65536,6,0)</f>
        <v>М</v>
      </c>
      <c r="D183" s="74">
        <f>IF(H183="",VLOOKUP(B183,'[1]77'!$E$1:$G$65536,3,0),H183)</f>
        <v>100.41</v>
      </c>
      <c r="E183" s="75">
        <v>104.26900000000002</v>
      </c>
      <c r="F183" s="76" t="e">
        <f>IF(#REF!="Условия поставки: EWX (самовывоз)",IFERROR(-VLOOKUP(B183,[2]E77!$E$1:$G$65536,3,0),0),0)</f>
        <v>#REF!</v>
      </c>
      <c r="G183" s="77">
        <f>IF(I183="",VLOOKUP(B183,'[1]77'!$E$1:$K$65536,7,0),I183)</f>
        <v>43227</v>
      </c>
    </row>
    <row r="184" spans="1:7">
      <c r="A184" s="72" t="str">
        <f>VLOOKUP(B184,'[1]77'!$E$1:$J$65536,2,0)</f>
        <v>Профиль ПС 6000х100х50х06 (8/64)</v>
      </c>
      <c r="B184" s="73">
        <v>129296</v>
      </c>
      <c r="C184" s="73" t="str">
        <f>VLOOKUP(B184,'[1]77'!$E$1:$J$65536,6,0)</f>
        <v>М</v>
      </c>
      <c r="D184" s="74">
        <f>IF(H184="",VLOOKUP(B184,'[1]77'!$E$1:$G$65536,3,0),H184)</f>
        <v>100.41</v>
      </c>
      <c r="E184" s="75">
        <v>104.26900000000002</v>
      </c>
      <c r="F184" s="76" t="e">
        <f>IF(#REF!="Условия поставки: EWX (самовывоз)",IFERROR(-VLOOKUP(B184,[2]E77!$E$1:$G$65536,3,0),0),0)</f>
        <v>#REF!</v>
      </c>
      <c r="G184" s="77">
        <f>IF(I184="",VLOOKUP(B184,'[1]77'!$E$1:$K$65536,7,0),I184)</f>
        <v>43227</v>
      </c>
    </row>
    <row r="185" spans="1:7">
      <c r="A185" s="67" t="s">
        <v>479</v>
      </c>
      <c r="B185" s="78"/>
      <c r="C185" s="78"/>
      <c r="D185" s="79"/>
      <c r="E185" s="80"/>
      <c r="F185" s="80"/>
      <c r="G185" s="71"/>
    </row>
    <row r="186" spans="1:7">
      <c r="A186" s="72" t="s">
        <v>480</v>
      </c>
      <c r="B186" s="73">
        <v>267897</v>
      </c>
      <c r="C186" s="73" t="str">
        <f>VLOOKUP(B186,'[1]77'!$E$1:$J$65536,6,0)</f>
        <v>ШТ</v>
      </c>
      <c r="D186" s="74">
        <f>IF(H186="",VLOOKUP(B186,'[1]77'!$E$1:$G$65536,3,0),H186)</f>
        <v>1230.94</v>
      </c>
      <c r="E186" s="75">
        <v>1278.211</v>
      </c>
      <c r="F186" s="76" t="e">
        <f>IF(#REF!="Условия поставки: EWX (самовывоз)",IFERROR(-VLOOKUP(B186,[2]E77!$E$1:$G$65536,3,0),0),0)</f>
        <v>#REF!</v>
      </c>
      <c r="G186" s="77">
        <f>IF(I186="",VLOOKUP(B186,'[1]77'!$E$1:$K$65536,7,0),I186)</f>
        <v>43070</v>
      </c>
    </row>
    <row r="187" spans="1:7">
      <c r="A187" s="72" t="s">
        <v>481</v>
      </c>
      <c r="B187" s="73">
        <v>212076</v>
      </c>
      <c r="C187" s="73" t="str">
        <f>VLOOKUP(B187,'[1]77'!$E$1:$J$65536,6,0)</f>
        <v>ШТ</v>
      </c>
      <c r="D187" s="74">
        <f>IF(H187="",VLOOKUP(B187,'[1]77'!$E$1:$G$65536,3,0),H187)</f>
        <v>1081.4000000000001</v>
      </c>
      <c r="E187" s="75">
        <v>1122.9240000000002</v>
      </c>
      <c r="F187" s="76" t="e">
        <f>IF(#REF!="Условия поставки: EWX (самовывоз)",IFERROR(-VLOOKUP(B187,[2]E77!$E$1:$G$65536,3,0),0),0)</f>
        <v>#REF!</v>
      </c>
      <c r="G187" s="77">
        <f>IF(I187="",VLOOKUP(B187,'[1]77'!$E$1:$K$65536,7,0),I187)</f>
        <v>43070</v>
      </c>
    </row>
    <row r="188" spans="1:7">
      <c r="A188" s="72" t="s">
        <v>482</v>
      </c>
      <c r="B188" s="73">
        <v>508957</v>
      </c>
      <c r="C188" s="73" t="str">
        <f>VLOOKUP(B188,'[1]77'!$E$1:$J$65536,6,0)</f>
        <v>ШТ</v>
      </c>
      <c r="D188" s="74">
        <f>IF(H188="",VLOOKUP(B188,'[1]77'!$E$1:$G$65536,3,0),H188)</f>
        <v>631.41999999999996</v>
      </c>
      <c r="E188" s="75">
        <v>655.67700000000013</v>
      </c>
      <c r="F188" s="76" t="e">
        <f>IF(#REF!="Условия поставки: EWX (самовывоз)",IFERROR(-VLOOKUP(B188,[2]E77!$E$1:$G$65536,3,0),0),0)</f>
        <v>#REF!</v>
      </c>
      <c r="G188" s="77">
        <f>IF(I188="",VLOOKUP(B188,'[1]77'!$E$1:$K$65536,7,0),I188)</f>
        <v>43070</v>
      </c>
    </row>
    <row r="189" spans="1:7">
      <c r="A189" s="72" t="s">
        <v>483</v>
      </c>
      <c r="B189" s="73">
        <v>508958</v>
      </c>
      <c r="C189" s="73" t="str">
        <f>VLOOKUP(B189,'[1]77'!$E$1:$J$65536,6,0)</f>
        <v>ШТ</v>
      </c>
      <c r="D189" s="74">
        <f>IF(H189="",VLOOKUP(B189,'[1]77'!$E$1:$G$65536,3,0),H189)</f>
        <v>737.32</v>
      </c>
      <c r="E189" s="75">
        <v>765.63300000000004</v>
      </c>
      <c r="F189" s="76" t="e">
        <f>IF(#REF!="Условия поставки: EWX (самовывоз)",IFERROR(-VLOOKUP(B189,[2]E77!$E$1:$G$65536,3,0),0),0)</f>
        <v>#REF!</v>
      </c>
      <c r="G189" s="77">
        <f>IF(I189="",VLOOKUP(B189,'[1]77'!$E$1:$K$65536,7,0),I189)</f>
        <v>43070</v>
      </c>
    </row>
    <row r="190" spans="1:7">
      <c r="A190" s="72" t="s">
        <v>484</v>
      </c>
      <c r="B190" s="73">
        <v>508959</v>
      </c>
      <c r="C190" s="73" t="str">
        <f>VLOOKUP(B190,'[1]77'!$E$1:$J$65536,6,0)</f>
        <v>ШТ</v>
      </c>
      <c r="D190" s="74">
        <f>IF(H190="",VLOOKUP(B190,'[1]77'!$E$1:$G$65536,3,0),H190)</f>
        <v>839.28</v>
      </c>
      <c r="E190" s="75">
        <v>871.50800000000004</v>
      </c>
      <c r="F190" s="76" t="e">
        <f>IF(#REF!="Условия поставки: EWX (самовывоз)",IFERROR(-VLOOKUP(B190,[2]E77!$E$1:$G$65536,3,0),0),0)</f>
        <v>#REF!</v>
      </c>
      <c r="G190" s="77">
        <f>IF(I190="",VLOOKUP(B190,'[1]77'!$E$1:$K$65536,7,0),I190)</f>
        <v>43070</v>
      </c>
    </row>
    <row r="191" spans="1:7">
      <c r="A191" s="72" t="s">
        <v>485</v>
      </c>
      <c r="B191" s="73">
        <v>508960</v>
      </c>
      <c r="C191" s="73" t="str">
        <f>VLOOKUP(B191,'[1]77'!$E$1:$J$65536,6,0)</f>
        <v>ШТ</v>
      </c>
      <c r="D191" s="74">
        <f>IF(H191="",VLOOKUP(B191,'[1]77'!$E$1:$G$65536,3,0),H191)</f>
        <v>841.89</v>
      </c>
      <c r="E191" s="75">
        <v>874.21400000000006</v>
      </c>
      <c r="F191" s="76" t="e">
        <f>IF(#REF!="Условия поставки: EWX (самовывоз)",IFERROR(-VLOOKUP(B191,[2]E77!$E$1:$G$65536,3,0),0),0)</f>
        <v>#REF!</v>
      </c>
      <c r="G191" s="77">
        <f>IF(I191="",VLOOKUP(B191,'[1]77'!$E$1:$K$65536,7,0),I191)</f>
        <v>43070</v>
      </c>
    </row>
    <row r="192" spans="1:7">
      <c r="A192" s="72" t="s">
        <v>486</v>
      </c>
      <c r="B192" s="73">
        <v>508961</v>
      </c>
      <c r="C192" s="73" t="str">
        <f>VLOOKUP(B192,'[1]77'!$E$1:$J$65536,6,0)</f>
        <v>ШТ</v>
      </c>
      <c r="D192" s="74">
        <f>IF(H192="",VLOOKUP(B192,'[1]77'!$E$1:$G$65536,3,0),H192)</f>
        <v>983.08</v>
      </c>
      <c r="E192" s="75">
        <v>1020.8220000000001</v>
      </c>
      <c r="F192" s="76" t="e">
        <f>IF(#REF!="Условия поставки: EWX (самовывоз)",IFERROR(-VLOOKUP(B192,[2]E77!$E$1:$G$65536,3,0),0),0)</f>
        <v>#REF!</v>
      </c>
      <c r="G192" s="77">
        <f>IF(I192="",VLOOKUP(B192,'[1]77'!$E$1:$K$65536,7,0),I192)</f>
        <v>43070</v>
      </c>
    </row>
    <row r="193" spans="1:7">
      <c r="A193" s="72" t="s">
        <v>487</v>
      </c>
      <c r="B193" s="73">
        <v>508963</v>
      </c>
      <c r="C193" s="73" t="str">
        <f>VLOOKUP(B193,'[1]77'!$E$1:$J$65536,6,0)</f>
        <v>ШТ</v>
      </c>
      <c r="D193" s="74">
        <f>IF(H193="",VLOOKUP(B193,'[1]77'!$E$1:$G$65536,3,0),H193)</f>
        <v>1119.04</v>
      </c>
      <c r="E193" s="75">
        <v>1162.0070000000001</v>
      </c>
      <c r="F193" s="76" t="e">
        <f>IF(#REF!="Условия поставки: EWX (самовывоз)",IFERROR(-VLOOKUP(B193,[2]E77!$E$1:$G$65536,3,0),0),0)</f>
        <v>#REF!</v>
      </c>
      <c r="G193" s="77">
        <f>IF(I193="",VLOOKUP(B193,'[1]77'!$E$1:$K$65536,7,0),I193)</f>
        <v>43070</v>
      </c>
    </row>
    <row r="194" spans="1:7">
      <c r="A194" s="72" t="s">
        <v>488</v>
      </c>
      <c r="B194" s="73">
        <v>627242</v>
      </c>
      <c r="C194" s="73" t="str">
        <f>VLOOKUP(B194,'[1]77'!$E$1:$J$65536,6,0)</f>
        <v>ШТ</v>
      </c>
      <c r="D194" s="74">
        <f>IF(H194="",VLOOKUP(B194,'[1]77'!$E$1:$G$65536,3,0),H194)</f>
        <v>979.16</v>
      </c>
      <c r="E194" s="75">
        <v>1016.7630000000001</v>
      </c>
      <c r="F194" s="76" t="e">
        <f>IF(#REF!="Условия поставки: EWX (самовывоз)",IFERROR(-VLOOKUP(B194,[2]E77!$E$1:$G$65536,3,0),0),0)</f>
        <v>#REF!</v>
      </c>
      <c r="G194" s="77">
        <f>IF(I194="",VLOOKUP(B194,'[1]77'!$E$1:$K$65536,7,0),I194)</f>
        <v>43208</v>
      </c>
    </row>
    <row r="195" spans="1:7">
      <c r="A195" s="72" t="s">
        <v>489</v>
      </c>
      <c r="B195" s="73">
        <v>46838</v>
      </c>
      <c r="C195" s="73" t="str">
        <f>VLOOKUP(B195,'[1]77'!$E$1:$J$65536,6,0)</f>
        <v>ШТ</v>
      </c>
      <c r="D195" s="74">
        <f>IF(H195="",VLOOKUP(B195,'[1]77'!$E$1:$G$65536,3,0),H195)</f>
        <v>1678.56</v>
      </c>
      <c r="E195" s="75">
        <v>1743.0160000000001</v>
      </c>
      <c r="F195" s="76" t="e">
        <f>IF(#REF!="Условия поставки: EWX (самовывоз)",IFERROR(-VLOOKUP(B195,[2]E77!$E$1:$G$65536,3,0),0),0)</f>
        <v>#REF!</v>
      </c>
      <c r="G195" s="77">
        <f>IF(I195="",VLOOKUP(B195,'[1]77'!$E$1:$K$65536,7,0),I195)</f>
        <v>43213</v>
      </c>
    </row>
    <row r="196" spans="1:7">
      <c r="A196" s="72" t="str">
        <f>VLOOKUP(B196,'[1]77'!$E$1:$J$65536,2,0)</f>
        <v>Профиль ПА 1000х60х27 тип I</v>
      </c>
      <c r="B196" s="73">
        <v>129720</v>
      </c>
      <c r="C196" s="73" t="str">
        <f>VLOOKUP(B196,'[1]77'!$E$1:$J$65536,6,0)</f>
        <v>М</v>
      </c>
      <c r="D196" s="74">
        <f>IF(H196="",VLOOKUP(B196,'[1]77'!$E$1:$G$65536,3,0),H196)</f>
        <v>131.44</v>
      </c>
      <c r="E196" s="75">
        <v>136.488</v>
      </c>
      <c r="F196" s="76" t="e">
        <f>IF(#REF!="Условия поставки: EWX (самовывоз)",IFERROR(-VLOOKUP(B196,[2]E77!$E$1:$G$65536,3,0),0),0)</f>
        <v>#REF!</v>
      </c>
      <c r="G196" s="77">
        <f>IF(I196="",VLOOKUP(B196,'[1]77'!$E$1:$K$65536,7,0),I196)</f>
        <v>43227</v>
      </c>
    </row>
    <row r="197" spans="1:7">
      <c r="A197" s="72" t="str">
        <f>VLOOKUP(B197,'[1]77'!$E$1:$J$65536,2,0)</f>
        <v>Профиль ПА 2000х60х27 тип I</v>
      </c>
      <c r="B197" s="73">
        <v>129721</v>
      </c>
      <c r="C197" s="73" t="str">
        <f>VLOOKUP(B197,'[1]77'!$E$1:$J$65536,6,0)</f>
        <v>М</v>
      </c>
      <c r="D197" s="74">
        <f>IF(H197="",VLOOKUP(B197,'[1]77'!$E$1:$G$65536,3,0),H197)</f>
        <v>131.44</v>
      </c>
      <c r="E197" s="75">
        <v>136.488</v>
      </c>
      <c r="F197" s="76" t="e">
        <f>IF(#REF!="Условия поставки: EWX (самовывоз)",IFERROR(-VLOOKUP(B197,[2]E77!$E$1:$G$65536,3,0),0),0)</f>
        <v>#REF!</v>
      </c>
      <c r="G197" s="77">
        <f>IF(I197="",VLOOKUP(B197,'[1]77'!$E$1:$K$65536,7,0),I197)</f>
        <v>43227</v>
      </c>
    </row>
    <row r="198" spans="1:7">
      <c r="A198" s="72" t="str">
        <f>VLOOKUP(B198,'[1]77'!$E$1:$J$65536,2,0)</f>
        <v>Профиль ПА 3000х60х27 тип I</v>
      </c>
      <c r="B198" s="73">
        <v>129722</v>
      </c>
      <c r="C198" s="73" t="str">
        <f>VLOOKUP(B198,'[1]77'!$E$1:$J$65536,6,0)</f>
        <v>М</v>
      </c>
      <c r="D198" s="74">
        <f>IF(H198="",VLOOKUP(B198,'[1]77'!$E$1:$G$65536,3,0),H198)</f>
        <v>131.44</v>
      </c>
      <c r="E198" s="75">
        <v>136.488</v>
      </c>
      <c r="F198" s="76" t="e">
        <f>IF(#REF!="Условия поставки: EWX (самовывоз)",IFERROR(-VLOOKUP(B198,[2]E77!$E$1:$G$65536,3,0),0),0)</f>
        <v>#REF!</v>
      </c>
      <c r="G198" s="77">
        <f>IF(I198="",VLOOKUP(B198,'[1]77'!$E$1:$K$65536,7,0),I198)</f>
        <v>43227</v>
      </c>
    </row>
    <row r="199" spans="1:7">
      <c r="A199" s="72" t="str">
        <f>VLOOKUP(B199,'[1]77'!$E$1:$J$65536,2,0)</f>
        <v>Профиль ПА 4000х60х27 тип II</v>
      </c>
      <c r="B199" s="73">
        <v>129723</v>
      </c>
      <c r="C199" s="73" t="str">
        <f>VLOOKUP(B199,'[1]77'!$E$1:$J$65536,6,0)</f>
        <v>М</v>
      </c>
      <c r="D199" s="74">
        <f>IF(H199="",VLOOKUP(B199,'[1]77'!$E$1:$G$65536,3,0),H199)</f>
        <v>415.55</v>
      </c>
      <c r="E199" s="75">
        <v>431.50799999999998</v>
      </c>
      <c r="F199" s="76" t="e">
        <f>IF(#REF!="Условия поставки: EWX (самовывоз)",IFERROR(-VLOOKUP(B199,[2]E77!$E$1:$G$65536,3,0),0),0)</f>
        <v>#REF!</v>
      </c>
      <c r="G199" s="77">
        <f>IF(I199="",VLOOKUP(B199,'[1]77'!$E$1:$K$65536,7,0),I199)</f>
        <v>43227</v>
      </c>
    </row>
    <row r="200" spans="1:7">
      <c r="A200" s="72" t="str">
        <f>VLOOKUP(B200,'[1]77'!$E$1:$J$65536,2,0)</f>
        <v>Профиль ПА 5000х60х27 тип II</v>
      </c>
      <c r="B200" s="73">
        <v>129724</v>
      </c>
      <c r="C200" s="73" t="str">
        <f>VLOOKUP(B200,'[1]77'!$E$1:$J$65536,6,0)</f>
        <v>М</v>
      </c>
      <c r="D200" s="74">
        <f>IF(H200="",VLOOKUP(B200,'[1]77'!$E$1:$G$65536,3,0),H200)</f>
        <v>415.55</v>
      </c>
      <c r="E200" s="75">
        <v>431.50799999999998</v>
      </c>
      <c r="F200" s="76" t="e">
        <f>IF(#REF!="Условия поставки: EWX (самовывоз)",IFERROR(-VLOOKUP(B200,[2]E77!$E$1:$G$65536,3,0),0),0)</f>
        <v>#REF!</v>
      </c>
      <c r="G200" s="77">
        <f>IF(I200="",VLOOKUP(B200,'[1]77'!$E$1:$K$65536,7,0),I200)</f>
        <v>43227</v>
      </c>
    </row>
    <row r="201" spans="1:7">
      <c r="A201" s="72" t="str">
        <f>VLOOKUP(B201,'[1]77'!$E$1:$J$65536,2,0)</f>
        <v>Профиль ПА 6000х60х27 тип II</v>
      </c>
      <c r="B201" s="73">
        <v>129725</v>
      </c>
      <c r="C201" s="73" t="str">
        <f>VLOOKUP(B201,'[1]77'!$E$1:$J$65536,6,0)</f>
        <v>М</v>
      </c>
      <c r="D201" s="74">
        <f>IF(H201="",VLOOKUP(B201,'[1]77'!$E$1:$G$65536,3,0),H201)</f>
        <v>415.55</v>
      </c>
      <c r="E201" s="75">
        <v>431.50799999999998</v>
      </c>
      <c r="F201" s="76" t="e">
        <f>IF(#REF!="Условия поставки: EWX (самовывоз)",IFERROR(-VLOOKUP(B201,[2]E77!$E$1:$G$65536,3,0),0),0)</f>
        <v>#REF!</v>
      </c>
      <c r="G201" s="77">
        <f>IF(I201="",VLOOKUP(B201,'[1]77'!$E$1:$K$65536,7,0),I201)</f>
        <v>43227</v>
      </c>
    </row>
    <row r="202" spans="1:7">
      <c r="A202" s="72" t="str">
        <f>VLOOKUP(B202,'[1]77'!$E$1:$J$65536,2,0)</f>
        <v>Профиль ПМ 3000х22х6 (10/1960)</v>
      </c>
      <c r="B202" s="73">
        <v>109294</v>
      </c>
      <c r="C202" s="73" t="str">
        <f>VLOOKUP(B202,'[1]77'!$E$1:$J$65536,6,0)</f>
        <v>М</v>
      </c>
      <c r="D202" s="74">
        <f>IF(H202="",VLOOKUP(B202,'[1]77'!$E$1:$G$65536,3,0),H202)</f>
        <v>27.24</v>
      </c>
      <c r="E202" s="75">
        <v>28.281000000000002</v>
      </c>
      <c r="F202" s="76" t="e">
        <f>IF(#REF!="Условия поставки: EWX (самовывоз)",IFERROR(-VLOOKUP(B202,[2]E77!$E$1:$G$65536,3,0),0),0)</f>
        <v>#REF!</v>
      </c>
      <c r="G202" s="77">
        <f>IF(I202="",VLOOKUP(B202,'[1]77'!$E$1:$K$65536,7,0),I202)</f>
        <v>43227</v>
      </c>
    </row>
    <row r="203" spans="1:7">
      <c r="A203" s="72" t="str">
        <f>VLOOKUP(B203,'[1]77'!$E$1:$J$65536,2,0)</f>
        <v>Профиль ПМ 3000х23х10 (10/1960)</v>
      </c>
      <c r="B203" s="73">
        <v>109295</v>
      </c>
      <c r="C203" s="73" t="str">
        <f>VLOOKUP(B203,'[1]77'!$E$1:$J$65536,6,0)</f>
        <v>М</v>
      </c>
      <c r="D203" s="74">
        <f>IF(H203="",VLOOKUP(B203,'[1]77'!$E$1:$G$65536,3,0),H203)</f>
        <v>29.28</v>
      </c>
      <c r="E203" s="75">
        <v>30.404000000000003</v>
      </c>
      <c r="F203" s="76" t="e">
        <f>IF(#REF!="Условия поставки: EWX (самовывоз)",IFERROR(-VLOOKUP(B203,[2]E77!$E$1:$G$65536,3,0),0),0)</f>
        <v>#REF!</v>
      </c>
      <c r="G203" s="77">
        <f>IF(I203="",VLOOKUP(B203,'[1]77'!$E$1:$K$65536,7,0),I203)</f>
        <v>43227</v>
      </c>
    </row>
    <row r="204" spans="1:7">
      <c r="A204" s="72" t="str">
        <f>VLOOKUP(B204,'[1]77'!$E$1:$J$65536,2,0)</f>
        <v>Профиль ПУ 3000х31х31 оцинкован(10/1960)</v>
      </c>
      <c r="B204" s="73">
        <v>111762</v>
      </c>
      <c r="C204" s="73" t="str">
        <f>VLOOKUP(B204,'[1]77'!$E$1:$J$65536,6,0)</f>
        <v>М</v>
      </c>
      <c r="D204" s="74">
        <f>IF(H204="",VLOOKUP(B204,'[1]77'!$E$1:$G$65536,3,0),H204)</f>
        <v>42.01</v>
      </c>
      <c r="E204" s="75">
        <v>43.625999999999998</v>
      </c>
      <c r="F204" s="76" t="e">
        <f>IF(#REF!="Условия поставки: EWX (самовывоз)",IFERROR(-VLOOKUP(B204,[2]E77!$E$1:$G$65536,3,0),0),0)</f>
        <v>#REF!</v>
      </c>
      <c r="G204" s="77">
        <f>IF(I204="",VLOOKUP(B204,'[1]77'!$E$1:$K$65536,7,0),I204)</f>
        <v>43227</v>
      </c>
    </row>
    <row r="205" spans="1:7">
      <c r="A205" s="72" t="str">
        <f>VLOOKUP(B205,'[1]77'!$E$1:$J$65536,2,0)</f>
        <v>Уголок (6185) фиксирующий для UA-50 А</v>
      </c>
      <c r="B205" s="73">
        <v>508964</v>
      </c>
      <c r="C205" s="73" t="str">
        <f>VLOOKUP(B205,'[1]77'!$E$1:$J$65536,6,0)</f>
        <v>ШТ</v>
      </c>
      <c r="D205" s="74">
        <f>IF(H205="",VLOOKUP(B205,'[1]77'!$E$1:$G$65536,3,0),H205)</f>
        <v>31.35</v>
      </c>
      <c r="E205" s="75">
        <v>32.548999999999999</v>
      </c>
      <c r="F205" s="76" t="e">
        <f>IF(#REF!="Условия поставки: EWX (самовывоз)",IFERROR(-VLOOKUP(B205,[2]E77!$E$1:$G$65536,3,0),0),0)</f>
        <v>#REF!</v>
      </c>
      <c r="G205" s="77">
        <f>IF(I205="",VLOOKUP(B205,'[1]77'!$E$1:$K$65536,7,0),I205)</f>
        <v>43070</v>
      </c>
    </row>
    <row r="206" spans="1:7">
      <c r="A206" s="72" t="str">
        <f>VLOOKUP(B206,'[1]77'!$E$1:$J$65536,2,0)</f>
        <v>Уголок (6183) фиксирующий для UA-75 А</v>
      </c>
      <c r="B206" s="73">
        <v>508965</v>
      </c>
      <c r="C206" s="73" t="str">
        <f>VLOOKUP(B206,'[1]77'!$E$1:$J$65536,6,0)</f>
        <v>ШТ</v>
      </c>
      <c r="D206" s="74">
        <f>IF(H206="",VLOOKUP(B206,'[1]77'!$E$1:$G$65536,3,0),H206)</f>
        <v>52.95</v>
      </c>
      <c r="E206" s="75">
        <v>54.978000000000002</v>
      </c>
      <c r="F206" s="76" t="e">
        <f>IF(#REF!="Условия поставки: EWX (самовывоз)",IFERROR(-VLOOKUP(B206,[2]E77!$E$1:$G$65536,3,0),0),0)</f>
        <v>#REF!</v>
      </c>
      <c r="G206" s="77">
        <f>IF(I206="",VLOOKUP(B206,'[1]77'!$E$1:$K$65536,7,0),I206)</f>
        <v>43070</v>
      </c>
    </row>
    <row r="207" spans="1:7">
      <c r="A207" s="72" t="str">
        <f>VLOOKUP(B207,'[1]77'!$E$1:$J$65536,2,0)</f>
        <v>Уголок (6182) фиксирующий для UA-100 А</v>
      </c>
      <c r="B207" s="73">
        <v>508966</v>
      </c>
      <c r="C207" s="73" t="str">
        <f>VLOOKUP(B207,'[1]77'!$E$1:$J$65536,6,0)</f>
        <v>ШТ</v>
      </c>
      <c r="D207" s="74">
        <f>IF(H207="",VLOOKUP(B207,'[1]77'!$E$1:$G$65536,3,0),H207)</f>
        <v>74.569999999999993</v>
      </c>
      <c r="E207" s="75">
        <v>77.440000000000012</v>
      </c>
      <c r="F207" s="76" t="e">
        <f>IF(#REF!="Условия поставки: EWX (самовывоз)",IFERROR(-VLOOKUP(B207,[2]E77!$E$1:$G$65536,3,0),0),0)</f>
        <v>#REF!</v>
      </c>
      <c r="G207" s="77">
        <f>IF(I207="",VLOOKUP(B207,'[1]77'!$E$1:$K$65536,7,0),I207)</f>
        <v>43070</v>
      </c>
    </row>
    <row r="208" spans="1:7">
      <c r="A208" s="72" t="str">
        <f>VLOOKUP(B208,'[1]77'!$E$1:$J$65536,2,0)</f>
        <v>Винт 8X25 для профиля в комплекте (40)</v>
      </c>
      <c r="B208" s="73">
        <v>585519</v>
      </c>
      <c r="C208" s="73" t="str">
        <f>VLOOKUP(B208,'[1]77'!$E$1:$J$65536,6,0)</f>
        <v>ПАЧ</v>
      </c>
      <c r="D208" s="74">
        <f>IF(H208="",VLOOKUP(B208,'[1]77'!$E$1:$G$65536,3,0),H208)</f>
        <v>232.41</v>
      </c>
      <c r="E208" s="75">
        <v>241.34000000000003</v>
      </c>
      <c r="F208" s="76" t="e">
        <f>IF(#REF!="Условия поставки: EWX (самовывоз)",IFERROR(-VLOOKUP(B208,[2]E77!$E$1:$G$65536,3,0),0),0)</f>
        <v>#REF!</v>
      </c>
      <c r="G208" s="77">
        <f>IF(I208="",VLOOKUP(B208,'[1]77'!$E$1:$K$65536,7,0),I208)</f>
        <v>43070</v>
      </c>
    </row>
    <row r="209" spans="1:7">
      <c r="A209" s="72" t="str">
        <f>VLOOKUP(B209,'[1]77'!$E$1:$J$65536,2,0)</f>
        <v>Профиль MW 3000х75х50х06</v>
      </c>
      <c r="B209" s="73">
        <v>38691</v>
      </c>
      <c r="C209" s="73" t="str">
        <f>VLOOKUP(B209,'[1]77'!$E$1:$J$65536,6,0)</f>
        <v>М</v>
      </c>
      <c r="D209" s="74">
        <f>IF(H209="",VLOOKUP(B209,'[1]77'!$E$1:$G$65536,3,0),H209)</f>
        <v>156.97</v>
      </c>
      <c r="E209" s="75">
        <v>162.99800000000002</v>
      </c>
      <c r="F209" s="76" t="e">
        <f>IF(#REF!="Условия поставки: EWX (самовывоз)",IFERROR(-VLOOKUP(B209,[2]E77!$E$1:$G$65536,3,0),0),0)</f>
        <v>#REF!</v>
      </c>
      <c r="G209" s="77">
        <f>IF(I209="",VLOOKUP(B209,'[1]77'!$E$1:$K$65536,7,0),I209)</f>
        <v>43070</v>
      </c>
    </row>
    <row r="210" spans="1:7">
      <c r="A210" s="72" t="str">
        <f>VLOOKUP(B210,'[1]77'!$E$1:$J$65536,2,0)</f>
        <v>Профиль MW 3000х100х50х06 (8/64)</v>
      </c>
      <c r="B210" s="73">
        <v>38697</v>
      </c>
      <c r="C210" s="73" t="str">
        <f>VLOOKUP(B210,'[1]77'!$E$1:$J$65536,6,0)</f>
        <v>М</v>
      </c>
      <c r="D210" s="74">
        <f>IF(H210="",VLOOKUP(B210,'[1]77'!$E$1:$G$65536,3,0),H210)</f>
        <v>184.57</v>
      </c>
      <c r="E210" s="75">
        <v>191.66400000000002</v>
      </c>
      <c r="F210" s="76" t="e">
        <f>IF(#REF!="Условия поставки: EWX (самовывоз)",IFERROR(-VLOOKUP(B210,[2]E77!$E$1:$G$65536,3,0),0),0)</f>
        <v>#REF!</v>
      </c>
      <c r="G210" s="77">
        <f>IF(I210="",VLOOKUP(B210,'[1]77'!$E$1:$K$65536,7,0),I210)</f>
        <v>43070</v>
      </c>
    </row>
    <row r="211" spans="1:7">
      <c r="A211" s="63" t="s">
        <v>490</v>
      </c>
      <c r="B211" s="82"/>
      <c r="C211" s="82"/>
      <c r="D211" s="83"/>
      <c r="E211" s="84">
        <v>0</v>
      </c>
      <c r="F211" s="84"/>
      <c r="G211" s="84"/>
    </row>
    <row r="212" spans="1:7">
      <c r="A212" s="67" t="s">
        <v>491</v>
      </c>
      <c r="B212" s="78"/>
      <c r="C212" s="78"/>
      <c r="D212" s="79"/>
      <c r="E212" s="80"/>
      <c r="F212" s="80"/>
      <c r="G212" s="80"/>
    </row>
    <row r="213" spans="1:7">
      <c r="A213" s="72" t="str">
        <f>VLOOKUP(B213,'[1]77'!$E$1:$J$65536,2,0)</f>
        <v>Перлфикс 30кг (40)</v>
      </c>
      <c r="B213" s="73">
        <v>3110</v>
      </c>
      <c r="C213" s="73" t="str">
        <f>VLOOKUP(B213,'[1]77'!$E$1:$J$65536,6,0)</f>
        <v>ШТ</v>
      </c>
      <c r="D213" s="74">
        <f>IF(H213="",VLOOKUP(B213,'[1]77'!$E$1:$G$65536,3,0),H213)</f>
        <v>308.02</v>
      </c>
      <c r="E213" s="75">
        <v>319.858</v>
      </c>
      <c r="F213" s="76" t="e">
        <f>IF(#REF!="Условия поставки: EWX (самовывоз)",IFERROR(-VLOOKUP(B213,[2]E77!$E$1:$G$65536,3,0),0),0)</f>
        <v>#REF!</v>
      </c>
      <c r="G213" s="77">
        <f>IF(I213="",VLOOKUP(B213,'[1]77'!$E$1:$K$65536,7,0),I213)</f>
        <v>43206</v>
      </c>
    </row>
    <row r="214" spans="1:7">
      <c r="A214" s="67" t="s">
        <v>492</v>
      </c>
      <c r="B214" s="78"/>
      <c r="C214" s="78"/>
      <c r="D214" s="79"/>
      <c r="E214" s="80"/>
      <c r="F214" s="80"/>
      <c r="G214" s="80"/>
    </row>
    <row r="215" spans="1:7">
      <c r="A215" s="72" t="str">
        <f>VLOOKUP(B215,'[1]77'!$E$1:$J$65536,2,0)</f>
        <v>Трибон 30кг (42)</v>
      </c>
      <c r="B215" s="73">
        <v>434640</v>
      </c>
      <c r="C215" s="73" t="str">
        <f>VLOOKUP(B215,'[1]77'!$E$1:$J$65536,6,0)</f>
        <v>ШТ</v>
      </c>
      <c r="D215" s="74">
        <f>IF(H215="",VLOOKUP(B215,'[1]77'!$E$1:$G$65536,3,0),H215)</f>
        <v>318.33999999999997</v>
      </c>
      <c r="E215" s="75">
        <v>330.56100000000004</v>
      </c>
      <c r="F215" s="76" t="e">
        <f>IF(#REF!="Условия поставки: EWX (самовывоз)",IFERROR(-VLOOKUP(B215,[2]E77!$E$1:$G$65536,3,0),0),0)</f>
        <v>#REF!</v>
      </c>
      <c r="G215" s="77">
        <f>IF(I215="",VLOOKUP(B215,'[1]77'!$E$1:$K$65536,7,0),I215)</f>
        <v>43206</v>
      </c>
    </row>
    <row r="216" spans="1:7">
      <c r="A216" s="67" t="s">
        <v>493</v>
      </c>
      <c r="B216" s="78"/>
      <c r="C216" s="78"/>
      <c r="D216" s="79"/>
      <c r="E216" s="80"/>
      <c r="F216" s="80"/>
      <c r="G216" s="71"/>
    </row>
    <row r="217" spans="1:7">
      <c r="A217" s="72" t="str">
        <f>VLOOKUP(B217,'[1]77'!$E$1:$J$65536,2,0)</f>
        <v>Бумага подкладочная 100м2</v>
      </c>
      <c r="B217" s="73">
        <v>3878</v>
      </c>
      <c r="C217" s="73" t="str">
        <f>VLOOKUP(B217,'[1]77'!$E$1:$J$65536,6,0)</f>
        <v>РУЛ</v>
      </c>
      <c r="D217" s="74">
        <f>IF(H217="",VLOOKUP(B217,'[1]77'!$E$1:$G$65536,3,0),H217)</f>
        <v>2514.69</v>
      </c>
      <c r="E217" s="75">
        <v>2611.2570000000001</v>
      </c>
      <c r="F217" s="76" t="e">
        <f>IF(#REF!="Условия поставки: EWX (самовывоз)",IFERROR(-VLOOKUP(B217,[2]E77!$E$1:$G$65536,3,0),0),0)</f>
        <v>#REF!</v>
      </c>
      <c r="G217" s="77">
        <f>IF(I217="",VLOOKUP(B217,'[1]77'!$E$1:$K$65536,7,0),I217)</f>
        <v>43206</v>
      </c>
    </row>
    <row r="218" spans="1:7">
      <c r="A218" s="72" t="str">
        <f>VLOOKUP(B218,'[1]77'!$E$1:$J$65536,2,0)</f>
        <v>Лента кромочная FE 8х100 40м</v>
      </c>
      <c r="B218" s="73">
        <v>3482</v>
      </c>
      <c r="C218" s="73" t="str">
        <f>VLOOKUP(B218,'[1]77'!$E$1:$J$65536,6,0)</f>
        <v>РУЛ</v>
      </c>
      <c r="D218" s="74">
        <f>IF(H218="",VLOOKUP(B218,'[1]77'!$E$1:$G$65536,3,0),H218)</f>
        <v>811.86</v>
      </c>
      <c r="E218" s="75">
        <v>843.04000000000008</v>
      </c>
      <c r="F218" s="76" t="e">
        <f>IF(#REF!="Условия поставки: EWX (самовывоз)",IFERROR(-VLOOKUP(B218,[2]E77!$E$1:$G$65536,3,0),0),0)</f>
        <v>#REF!</v>
      </c>
      <c r="G218" s="77">
        <f>IF(I218="",VLOOKUP(B218,'[1]77'!$E$1:$K$65536,7,0),I218)</f>
        <v>43206</v>
      </c>
    </row>
    <row r="219" spans="1:7">
      <c r="A219" s="72" t="str">
        <f>VLOOKUP(B219,'[1]77'!$E$1:$J$65536,2,0)</f>
        <v>Лента кромочная FE 8х100 40м RUS</v>
      </c>
      <c r="B219" s="73">
        <v>589057</v>
      </c>
      <c r="C219" s="73" t="str">
        <f>VLOOKUP(B219,'[1]77'!$E$1:$J$65536,6,0)</f>
        <v>ШТ</v>
      </c>
      <c r="D219" s="74">
        <f>IF(H219="",VLOOKUP(B219,'[1]77'!$E$1:$G$65536,3,0),H219)</f>
        <v>589.85</v>
      </c>
      <c r="E219" s="75">
        <v>612.50200000000007</v>
      </c>
      <c r="F219" s="76" t="e">
        <f>IF(#REF!="Условия поставки: EWX (самовывоз)",IFERROR(-VLOOKUP(B219,[2]E77!$E$1:$G$65536,3,0),0),0)</f>
        <v>#REF!</v>
      </c>
      <c r="G219" s="77">
        <f>IF(I219="",VLOOKUP(B219,'[1]77'!$E$1:$K$65536,7,0),I219)</f>
        <v>43206</v>
      </c>
    </row>
    <row r="220" spans="1:7">
      <c r="A220" s="67" t="s">
        <v>494</v>
      </c>
      <c r="B220" s="78"/>
      <c r="C220" s="78"/>
      <c r="D220" s="79"/>
      <c r="E220" s="80"/>
      <c r="F220" s="80"/>
      <c r="G220" s="71"/>
    </row>
    <row r="221" spans="1:7">
      <c r="A221" s="72" t="str">
        <f>VLOOKUP(B221,'[1]77'!$E$1:$J$65536,2,0)</f>
        <v>Ротбанд Финиш 25кг (45)</v>
      </c>
      <c r="B221" s="73">
        <v>246918</v>
      </c>
      <c r="C221" s="73" t="str">
        <f>VLOOKUP(B221,'[1]77'!$E$1:$J$65536,6,0)</f>
        <v>ШТ</v>
      </c>
      <c r="D221" s="74">
        <f>IF(H221="",VLOOKUP(B221,'[1]77'!$E$1:$G$65536,3,0),H221)</f>
        <v>380.3</v>
      </c>
      <c r="E221" s="75">
        <v>394.90000000000003</v>
      </c>
      <c r="F221" s="76" t="e">
        <f>IF(#REF!="Условия поставки: EWX (самовывоз)",IFERROR(-VLOOKUP(B221,[2]E77!$E$1:$G$65536,3,0),0),0)</f>
        <v>#REF!</v>
      </c>
      <c r="G221" s="77">
        <f>IF(I221="",VLOOKUP(B221,'[1]77'!$E$1:$K$65536,7,0),I221)</f>
        <v>43206</v>
      </c>
    </row>
    <row r="222" spans="1:7">
      <c r="A222" s="72" t="str">
        <f>VLOOKUP(B222,'[1]77'!$E$1:$J$65536,2,0)</f>
        <v>Унифлот Экспорт 25 кг (42)</v>
      </c>
      <c r="B222" s="73">
        <v>253631</v>
      </c>
      <c r="C222" s="73" t="str">
        <f>VLOOKUP(B222,'[1]77'!$E$1:$J$65536,6,0)</f>
        <v>ШТ</v>
      </c>
      <c r="D222" s="74">
        <f>IF(H222="",VLOOKUP(B222,'[1]77'!$E$1:$G$65536,3,0),H222)</f>
        <v>1530.81</v>
      </c>
      <c r="E222" s="75">
        <v>1589.5989999999999</v>
      </c>
      <c r="F222" s="76" t="e">
        <f>IF(#REF!="Условия поставки: EWX (самовывоз)",IFERROR(-VLOOKUP(B222,[2]E77!$E$1:$G$65536,3,0),0),0)</f>
        <v>#REF!</v>
      </c>
      <c r="G222" s="77">
        <f>IF(I222="",VLOOKUP(B222,'[1]77'!$E$1:$K$65536,7,0),I222)</f>
        <v>43206</v>
      </c>
    </row>
    <row r="223" spans="1:7">
      <c r="A223" s="72" t="str">
        <f>VLOOKUP(B223,'[1]77'!$E$1:$J$65536,2,0)</f>
        <v>Унифлот Экспорт 5кг (200)</v>
      </c>
      <c r="B223" s="73">
        <v>253630</v>
      </c>
      <c r="C223" s="73" t="str">
        <f>VLOOKUP(B223,'[1]77'!$E$1:$J$65536,6,0)</f>
        <v>ШТ</v>
      </c>
      <c r="D223" s="74">
        <f>IF(H223="",VLOOKUP(B223,'[1]77'!$E$1:$G$65536,3,0),H223)</f>
        <v>331.5</v>
      </c>
      <c r="E223" s="75">
        <v>344.23400000000004</v>
      </c>
      <c r="F223" s="76" t="e">
        <f>IF(#REF!="Условия поставки: EWX (самовывоз)",IFERROR(-VLOOKUP(B223,[2]E77!$E$1:$G$65536,3,0),0),0)</f>
        <v>#REF!</v>
      </c>
      <c r="G223" s="77">
        <f>IF(I223="",VLOOKUP(B223,'[1]77'!$E$1:$K$65536,7,0),I223)</f>
        <v>43206</v>
      </c>
    </row>
    <row r="224" spans="1:7">
      <c r="A224" s="72" t="str">
        <f>VLOOKUP(B224,'[1]77'!$E$1:$J$65536,2,0)</f>
        <v>Фуген 5 кг ПЭ (108)</v>
      </c>
      <c r="B224" s="73">
        <v>581053</v>
      </c>
      <c r="C224" s="73" t="str">
        <f>VLOOKUP(B224,'[1]77'!$E$1:$J$65536,6,0)</f>
        <v>ШТ</v>
      </c>
      <c r="D224" s="74">
        <f>IF(H224="",VLOOKUP(B224,'[1]77'!$E$1:$G$65536,3,0),H224)</f>
        <v>115.75</v>
      </c>
      <c r="E224" s="75">
        <v>120.197</v>
      </c>
      <c r="F224" s="76" t="e">
        <f>IF(#REF!="Условия поставки: EWX (самовывоз)",IFERROR(-VLOOKUP(B224,[2]E77!$E$1:$G$65536,3,0),0),0)</f>
        <v>#REF!</v>
      </c>
      <c r="G224" s="77">
        <f>IF(I224="",VLOOKUP(B224,'[1]77'!$E$1:$K$65536,7,0),I224)</f>
        <v>43206</v>
      </c>
    </row>
    <row r="225" spans="1:7">
      <c r="A225" s="72" t="str">
        <f>VLOOKUP(B225,'[1]77'!$E$1:$J$65536,2,0)</f>
        <v>Фуген 10кг (110)</v>
      </c>
      <c r="B225" s="73">
        <v>170086</v>
      </c>
      <c r="C225" s="73" t="str">
        <f>VLOOKUP(B225,'[1]77'!$E$1:$J$65536,6,0)</f>
        <v>ШТ</v>
      </c>
      <c r="D225" s="74">
        <f>IF(H225="",VLOOKUP(B225,'[1]77'!$E$1:$G$65536,3,0),H225)</f>
        <v>195.19</v>
      </c>
      <c r="E225" s="75">
        <v>202.68600000000001</v>
      </c>
      <c r="F225" s="76" t="e">
        <f>IF(#REF!="Условия поставки: EWX (самовывоз)",IFERROR(-VLOOKUP(B225,[2]E77!$E$1:$G$65536,3,0),0),0)</f>
        <v>#REF!</v>
      </c>
      <c r="G225" s="77">
        <f>IF(I225="",VLOOKUP(B225,'[1]77'!$E$1:$K$65536,7,0),I225)</f>
        <v>43206</v>
      </c>
    </row>
    <row r="226" spans="1:7">
      <c r="A226" s="72" t="str">
        <f>VLOOKUP(B226,'[1]77'!$E$1:$J$65536,2,0)</f>
        <v>ФУГЕН 25 кг (40)</v>
      </c>
      <c r="B226" s="73">
        <v>170091</v>
      </c>
      <c r="C226" s="73" t="str">
        <f>VLOOKUP(B226,'[1]77'!$E$1:$J$65536,6,0)</f>
        <v>ШТ</v>
      </c>
      <c r="D226" s="74">
        <f>IF(H226="",VLOOKUP(B226,'[1]77'!$E$1:$G$65536,3,0),H226)</f>
        <v>424.25</v>
      </c>
      <c r="E226" s="75">
        <v>440.53900000000004</v>
      </c>
      <c r="F226" s="76" t="e">
        <f>IF(#REF!="Условия поставки: EWX (самовывоз)",IFERROR(-VLOOKUP(B226,[2]E77!$E$1:$G$65536,3,0),0),0)</f>
        <v>#REF!</v>
      </c>
      <c r="G226" s="77">
        <f>IF(I226="",VLOOKUP(B226,'[1]77'!$E$1:$K$65536,7,0),I226)</f>
        <v>43206</v>
      </c>
    </row>
    <row r="227" spans="1:7">
      <c r="A227" s="72" t="str">
        <f>VLOOKUP(B227,'[1]77'!$E$1:$J$65536,2,0)</f>
        <v>ФУГЕН ГИДРО 25кг (40)</v>
      </c>
      <c r="B227" s="73">
        <v>171713</v>
      </c>
      <c r="C227" s="73" t="str">
        <f>VLOOKUP(B227,'[1]77'!$E$1:$J$65536,6,0)</f>
        <v>ШТ</v>
      </c>
      <c r="D227" s="74">
        <f>IF(H227="",VLOOKUP(B227,'[1]77'!$E$1:$G$65536,3,0),H227)</f>
        <v>887.57</v>
      </c>
      <c r="E227" s="75">
        <v>921.65700000000004</v>
      </c>
      <c r="F227" s="76" t="e">
        <f>IF(#REF!="Условия поставки: EWX (самовывоз)",IFERROR(-VLOOKUP(B227,[2]E77!$E$1:$G$65536,3,0),0),0)</f>
        <v>#REF!</v>
      </c>
      <c r="G227" s="77">
        <f>IF(I227="",VLOOKUP(B227,'[1]77'!$E$1:$K$65536,7,0),I227)</f>
        <v>43206</v>
      </c>
    </row>
    <row r="228" spans="1:7">
      <c r="A228" s="72" t="str">
        <f>VLOOKUP(B228,'[1]77'!$E$1:$J$65536,2,0)</f>
        <v>Сатенгипс 25кг (45)</v>
      </c>
      <c r="B228" s="73">
        <v>246914</v>
      </c>
      <c r="C228" s="73" t="str">
        <f>VLOOKUP(B228,'[1]77'!$E$1:$J$65536,6,0)</f>
        <v>ШТ</v>
      </c>
      <c r="D228" s="74">
        <f>IF(H228="",VLOOKUP(B228,'[1]77'!$E$1:$G$65536,3,0),H228)</f>
        <v>307.89</v>
      </c>
      <c r="E228" s="75">
        <v>319.71499999999997</v>
      </c>
      <c r="F228" s="76" t="e">
        <f>IF(#REF!="Условия поставки: EWX (самовывоз)",IFERROR(-VLOOKUP(B228,[2]E77!$E$1:$G$65536,3,0),0),0)</f>
        <v>#REF!</v>
      </c>
      <c r="G228" s="77">
        <f>IF(I228="",VLOOKUP(B228,'[1]77'!$E$1:$K$65536,7,0),I228)</f>
        <v>43206</v>
      </c>
    </row>
    <row r="229" spans="1:7">
      <c r="A229" s="67" t="s">
        <v>495</v>
      </c>
      <c r="B229" s="78"/>
      <c r="C229" s="78"/>
      <c r="D229" s="79"/>
      <c r="E229" s="80"/>
      <c r="F229" s="80"/>
      <c r="G229" s="71"/>
    </row>
    <row r="230" spans="1:7">
      <c r="A230" s="72" t="str">
        <f>VLOOKUP(B230,'[1]77'!$E$1:$J$65536,2,0)</f>
        <v>Гипсовое вяжущее 5 кг (108)</v>
      </c>
      <c r="B230" s="73">
        <v>581404</v>
      </c>
      <c r="C230" s="73" t="str">
        <f>VLOOKUP(B230,'[1]77'!$E$1:$J$65536,6,0)</f>
        <v>ШТ</v>
      </c>
      <c r="D230" s="74">
        <f>IF(H230="",VLOOKUP(B230,'[1]77'!$E$1:$G$65536,3,0),H230)</f>
        <v>55.65</v>
      </c>
      <c r="E230" s="75">
        <v>57.783000000000008</v>
      </c>
      <c r="F230" s="76" t="e">
        <f>IF(#REF!="Условия поставки: EWX (самовывоз)",IFERROR(-VLOOKUP(B230,[2]E77!$E$1:$G$65536,3,0),0),0)</f>
        <v>#REF!</v>
      </c>
      <c r="G230" s="77">
        <f>IF(I230="",VLOOKUP(B230,'[1]77'!$E$1:$K$65536,7,0),I230)</f>
        <v>43206</v>
      </c>
    </row>
    <row r="231" spans="1:7">
      <c r="A231" s="72" t="str">
        <f>VLOOKUP(B231,'[1]77'!$E$1:$J$65536,2,0)</f>
        <v>Гипсовое вяжущее 2 кг (270)</v>
      </c>
      <c r="B231" s="73">
        <v>581407</v>
      </c>
      <c r="C231" s="73" t="str">
        <f>VLOOKUP(B231,'[1]77'!$E$1:$J$65536,6,0)</f>
        <v>ШТ</v>
      </c>
      <c r="D231" s="74">
        <f>IF(H231="",VLOOKUP(B231,'[1]77'!$E$1:$G$65536,3,0),H231)</f>
        <v>33.39</v>
      </c>
      <c r="E231" s="75">
        <v>34.672000000000004</v>
      </c>
      <c r="F231" s="76" t="e">
        <f>IF(#REF!="Условия поставки: EWX (самовывоз)",IFERROR(-VLOOKUP(B231,[2]E77!$E$1:$G$65536,3,0),0),0)</f>
        <v>#REF!</v>
      </c>
      <c r="G231" s="77">
        <f>IF(I231="",VLOOKUP(B231,'[1]77'!$E$1:$K$65536,7,0),I231)</f>
        <v>43206</v>
      </c>
    </row>
    <row r="232" spans="1:7">
      <c r="A232" s="67" t="s">
        <v>496</v>
      </c>
      <c r="B232" s="78"/>
      <c r="C232" s="78"/>
      <c r="D232" s="79"/>
      <c r="E232" s="80"/>
      <c r="F232" s="80"/>
      <c r="G232" s="71"/>
    </row>
    <row r="233" spans="1:7">
      <c r="A233" s="72" t="str">
        <f>VLOOKUP(B233,'[1]77'!$E$1:$J$65536,2,0)</f>
        <v>ХП Старт 25кг (48)</v>
      </c>
      <c r="B233" s="73">
        <v>406695</v>
      </c>
      <c r="C233" s="73" t="str">
        <f>VLOOKUP(B233,'[1]77'!$E$1:$J$65536,6,0)</f>
        <v>ШТ</v>
      </c>
      <c r="D233" s="74">
        <f>IF(H233="",VLOOKUP(B233,'[1]77'!$E$1:$G$65536,3,0),H233)</f>
        <v>204.34</v>
      </c>
      <c r="E233" s="75">
        <v>212.179</v>
      </c>
      <c r="F233" s="76" t="e">
        <f>IF(#REF!="Условия поставки: EWX (самовывоз)",IFERROR(-VLOOKUP(B233,[2]E77!$E$1:$G$65536,3,0),0),0)</f>
        <v>#REF!</v>
      </c>
      <c r="G233" s="77">
        <f>IF(I233="",VLOOKUP(B233,'[1]77'!$E$1:$K$65536,7,0),I233)</f>
        <v>43206</v>
      </c>
    </row>
    <row r="234" spans="1:7">
      <c r="A234" s="72" t="s">
        <v>497</v>
      </c>
      <c r="B234" s="73">
        <v>238057</v>
      </c>
      <c r="C234" s="73" t="str">
        <f>VLOOKUP(B234,'[1]77'!$E$1:$J$65536,6,0)</f>
        <v>ШТ</v>
      </c>
      <c r="D234" s="74">
        <f>IF(H234="",VLOOKUP(B234,'[1]77'!$E$1:$G$65536,3,0),H234)</f>
        <v>233.71</v>
      </c>
      <c r="E234" s="75">
        <v>242.68200000000002</v>
      </c>
      <c r="F234" s="76" t="e">
        <f>IF(#REF!="Условия поставки: EWX (самовывоз)",IFERROR(-VLOOKUP(B234,[2]E77!$E$1:$G$65536,3,0),0),0)</f>
        <v>#REF!</v>
      </c>
      <c r="G234" s="77">
        <f>IF(I234="",VLOOKUP(B234,'[1]77'!$E$1:$K$65536,7,0),I234)</f>
        <v>43206</v>
      </c>
    </row>
    <row r="235" spans="1:7">
      <c r="A235" s="72" t="str">
        <f>VLOOKUP(B235,'[1]77'!$E$1:$J$65536,2,0)</f>
        <v>Ротбанд 5кг ПЭ(108)</v>
      </c>
      <c r="B235" s="73">
        <v>581049</v>
      </c>
      <c r="C235" s="73" t="str">
        <f>VLOOKUP(B235,'[1]77'!$E$1:$J$65536,6,0)</f>
        <v>ШТ</v>
      </c>
      <c r="D235" s="74">
        <f>IF(H235="",VLOOKUP(B235,'[1]77'!$E$1:$G$65536,3,0),H235)</f>
        <v>124.59</v>
      </c>
      <c r="E235" s="75">
        <v>129.37100000000001</v>
      </c>
      <c r="F235" s="76" t="e">
        <f>IF(#REF!="Условия поставки: EWX (самовывоз)",IFERROR(-VLOOKUP(B235,[2]E77!$E$1:$G$65536,3,0),0),0)</f>
        <v>#REF!</v>
      </c>
      <c r="G235" s="77">
        <f>IF(I235="",VLOOKUP(B235,'[1]77'!$E$1:$K$65536,7,0),I235)</f>
        <v>43206</v>
      </c>
    </row>
    <row r="236" spans="1:7">
      <c r="A236" s="72" t="str">
        <f>VLOOKUP(B236,'[1]77'!$E$1:$J$65536,2,0)</f>
        <v>Ротбанд 10 кг (110)</v>
      </c>
      <c r="B236" s="73">
        <v>169877</v>
      </c>
      <c r="C236" s="73" t="str">
        <f>VLOOKUP(B236,'[1]77'!$E$1:$J$65536,6,0)</f>
        <v>ШТ</v>
      </c>
      <c r="D236" s="74">
        <f>IF(H236="",VLOOKUP(B236,'[1]77'!$E$1:$G$65536,3,0),H236)</f>
        <v>217.21</v>
      </c>
      <c r="E236" s="75">
        <v>225.55500000000004</v>
      </c>
      <c r="F236" s="76" t="e">
        <f>IF(#REF!="Условия поставки: EWX (самовывоз)",IFERROR(-VLOOKUP(B236,[2]E77!$E$1:$G$65536,3,0),0),0)</f>
        <v>#REF!</v>
      </c>
      <c r="G236" s="77">
        <f>IF(I236="",VLOOKUP(B236,'[1]77'!$E$1:$K$65536,7,0),I236)</f>
        <v>43206</v>
      </c>
    </row>
    <row r="237" spans="1:7">
      <c r="A237" s="72" t="str">
        <f>VLOOKUP(B237,'[1]77'!$E$1:$J$65536,2,0)</f>
        <v>Ротбанд 30кг (40)</v>
      </c>
      <c r="B237" s="73">
        <v>2862</v>
      </c>
      <c r="C237" s="73" t="str">
        <f>VLOOKUP(B237,'[1]77'!$E$1:$J$65536,6,0)</f>
        <v>ШТ</v>
      </c>
      <c r="D237" s="74">
        <f>IF(H237="",VLOOKUP(B237,'[1]77'!$E$1:$G$65536,3,0),H237)</f>
        <v>425.96</v>
      </c>
      <c r="E237" s="75">
        <v>442.32100000000003</v>
      </c>
      <c r="F237" s="76" t="e">
        <f>IF(#REF!="Условия поставки: EWX (самовывоз)",IFERROR(-VLOOKUP(B237,[2]E77!$E$1:$G$65536,3,0),0),0)</f>
        <v>#REF!</v>
      </c>
      <c r="G237" s="77">
        <f>IF(I237="",VLOOKUP(B237,'[1]77'!$E$1:$K$65536,7,0),I237)</f>
        <v>43206</v>
      </c>
    </row>
    <row r="238" spans="1:7">
      <c r="A238" s="72" t="str">
        <f>VLOOKUP(B238,'[1]77'!$E$1:$J$65536,2,0)</f>
        <v>Гольдбанд 30кг (40)</v>
      </c>
      <c r="B238" s="73">
        <v>2864</v>
      </c>
      <c r="C238" s="73" t="str">
        <f>VLOOKUP(B238,'[1]77'!$E$1:$J$65536,6,0)</f>
        <v>ШТ</v>
      </c>
      <c r="D238" s="74">
        <f>IF(H238="",VLOOKUP(B238,'[1]77'!$E$1:$G$65536,3,0),H238)</f>
        <v>255.28</v>
      </c>
      <c r="E238" s="75">
        <v>265.07800000000003</v>
      </c>
      <c r="F238" s="76" t="e">
        <f>IF(#REF!="Условия поставки: EWX (самовывоз)",IFERROR(-VLOOKUP(B238,[2]E77!$E$1:$G$65536,3,0),0),0)</f>
        <v>#REF!</v>
      </c>
      <c r="G238" s="77">
        <f>IF(I238="",VLOOKUP(B238,'[1]77'!$E$1:$K$65536,7,0),I238)</f>
        <v>43206</v>
      </c>
    </row>
    <row r="239" spans="1:7">
      <c r="A239" s="72" t="str">
        <f>VLOOKUP(B239,'[1]77'!$E$1:$J$65536,2,0)</f>
        <v>МП 75 30кг (40)</v>
      </c>
      <c r="B239" s="73">
        <v>9500</v>
      </c>
      <c r="C239" s="73" t="str">
        <f>VLOOKUP(B239,'[1]77'!$E$1:$J$65536,6,0)</f>
        <v>ШТ</v>
      </c>
      <c r="D239" s="74">
        <f>IF(H239="",VLOOKUP(B239,'[1]77'!$E$1:$G$65536,3,0),H239)</f>
        <v>295.29000000000002</v>
      </c>
      <c r="E239" s="75">
        <v>306.625</v>
      </c>
      <c r="F239" s="76" t="e">
        <f>IF(#REF!="Условия поставки: EWX (самовывоз)",IFERROR(-VLOOKUP(B239,[2]E77!$E$1:$G$65536,3,0),0),0)</f>
        <v>#REF!</v>
      </c>
      <c r="G239" s="77">
        <f>IF(I239="",VLOOKUP(B239,'[1]77'!$E$1:$K$65536,7,0),I239)</f>
        <v>43206</v>
      </c>
    </row>
    <row r="240" spans="1:7">
      <c r="A240" s="63" t="s">
        <v>498</v>
      </c>
      <c r="B240" s="82"/>
      <c r="C240" s="82"/>
      <c r="D240" s="83"/>
      <c r="E240" s="84">
        <v>0</v>
      </c>
      <c r="F240" s="84"/>
      <c r="G240" s="84"/>
    </row>
    <row r="241" spans="1:7">
      <c r="A241" s="67" t="s">
        <v>499</v>
      </c>
      <c r="B241" s="78"/>
      <c r="C241" s="78"/>
      <c r="D241" s="79"/>
      <c r="E241" s="80"/>
      <c r="F241" s="80"/>
      <c r="G241" s="80"/>
    </row>
    <row r="242" spans="1:7">
      <c r="A242" s="72" t="str">
        <f>VLOOKUP(B242,'[1]77'!$E$1:$J$65536,2,0)</f>
        <v>Диамант Шуба 1,5 25кг (36)</v>
      </c>
      <c r="B242" s="73">
        <v>518571</v>
      </c>
      <c r="C242" s="73" t="str">
        <f>VLOOKUP(B242,'[1]77'!$E$1:$J$65536,6,0)</f>
        <v>ШТ</v>
      </c>
      <c r="D242" s="74">
        <f>IF(H242="",VLOOKUP(B242,'[1]77'!$E$1:$G$65536,3,0),H242)</f>
        <v>380.84</v>
      </c>
      <c r="E242" s="75">
        <v>395.46100000000001</v>
      </c>
      <c r="F242" s="76" t="e">
        <f>IF(#REF!="Условия поставки: EWX (самовывоз)",IFERROR(-VLOOKUP(B242,[2]E77!$E$1:$G$65536,3,0),0),0)</f>
        <v>#REF!</v>
      </c>
      <c r="G242" s="77">
        <f>IF(I242="",VLOOKUP(B242,'[1]77'!$E$1:$K$65536,7,0),I242)</f>
        <v>43206</v>
      </c>
    </row>
    <row r="243" spans="1:7">
      <c r="A243" s="72" t="str">
        <f>VLOOKUP(B243,'[1]77'!$E$1:$J$65536,2,0)</f>
        <v>Диамант Шуба 3,0мм 25 кг (36)</v>
      </c>
      <c r="B243" s="73">
        <v>518572</v>
      </c>
      <c r="C243" s="73" t="str">
        <f>VLOOKUP(B243,'[1]77'!$E$1:$J$65536,6,0)</f>
        <v>ШТ</v>
      </c>
      <c r="D243" s="74">
        <f>IF(H243="",VLOOKUP(B243,'[1]77'!$E$1:$G$65536,3,0),H243)</f>
        <v>330.94</v>
      </c>
      <c r="E243" s="75">
        <v>343.65100000000007</v>
      </c>
      <c r="F243" s="76" t="e">
        <f>IF(#REF!="Условия поставки: EWX (самовывоз)",IFERROR(-VLOOKUP(B243,[2]E77!$E$1:$G$65536,3,0),0),0)</f>
        <v>#REF!</v>
      </c>
      <c r="G243" s="77">
        <f>IF(I243="",VLOOKUP(B243,'[1]77'!$E$1:$K$65536,7,0),I243)</f>
        <v>43206</v>
      </c>
    </row>
    <row r="244" spans="1:7">
      <c r="A244" s="72" t="str">
        <f>VLOOKUP(B244,'[1]77'!$E$1:$J$65536,2,0)</f>
        <v>Диамант Короед 1,5 25КГ (36)</v>
      </c>
      <c r="B244" s="73">
        <v>518678</v>
      </c>
      <c r="C244" s="73" t="str">
        <f>VLOOKUP(B244,'[1]77'!$E$1:$J$65536,6,0)</f>
        <v>ШТ</v>
      </c>
      <c r="D244" s="74">
        <f>IF(H244="",VLOOKUP(B244,'[1]77'!$E$1:$G$65536,3,0),H244)</f>
        <v>330.94</v>
      </c>
      <c r="E244" s="75">
        <v>343.65100000000007</v>
      </c>
      <c r="F244" s="76" t="e">
        <f>IF(#REF!="Условия поставки: EWX (самовывоз)",IFERROR(-VLOOKUP(B244,[2]E77!$E$1:$G$65536,3,0),0),0)</f>
        <v>#REF!</v>
      </c>
      <c r="G244" s="77">
        <f>IF(I244="",VLOOKUP(B244,'[1]77'!$E$1:$K$65536,7,0),I244)</f>
        <v>43206</v>
      </c>
    </row>
    <row r="245" spans="1:7">
      <c r="A245" s="72" t="str">
        <f>VLOOKUP(B245,'[1]77'!$E$1:$J$65536,2,0)</f>
        <v>Диамант Короед 2,5 25КГ (36)</v>
      </c>
      <c r="B245" s="73">
        <v>518677</v>
      </c>
      <c r="C245" s="73" t="str">
        <f>VLOOKUP(B245,'[1]77'!$E$1:$J$65536,6,0)</f>
        <v>ШТ</v>
      </c>
      <c r="D245" s="74">
        <f>IF(H245="",VLOOKUP(B245,'[1]77'!$E$1:$G$65536,3,0),H245)</f>
        <v>330.94</v>
      </c>
      <c r="E245" s="75">
        <v>343.65100000000007</v>
      </c>
      <c r="F245" s="76" t="e">
        <f>IF(#REF!="Условия поставки: EWX (самовывоз)",IFERROR(-VLOOKUP(B245,[2]E77!$E$1:$G$65536,3,0),0),0)</f>
        <v>#REF!</v>
      </c>
      <c r="G245" s="77">
        <f>IF(I245="",VLOOKUP(B245,'[1]77'!$E$1:$K$65536,7,0),I245)</f>
        <v>43206</v>
      </c>
    </row>
    <row r="246" spans="1:7">
      <c r="A246" s="67" t="s">
        <v>500</v>
      </c>
      <c r="B246" s="78"/>
      <c r="C246" s="78"/>
      <c r="D246" s="79"/>
      <c r="E246" s="80"/>
      <c r="F246" s="80"/>
      <c r="G246" s="80"/>
    </row>
    <row r="247" spans="1:7">
      <c r="A247" s="72" t="str">
        <f>VLOOKUP(B247,'[1]77'!$E$1:$J$65536,2,0)</f>
        <v>Смесь коттеджная 25кг (36)</v>
      </c>
      <c r="B247" s="73">
        <v>94514</v>
      </c>
      <c r="C247" s="73" t="str">
        <f>VLOOKUP(B247,'[1]77'!$E$1:$J$65536,6,0)</f>
        <v>ШТ</v>
      </c>
      <c r="D247" s="74">
        <f>IF(H247="",VLOOKUP(B247,'[1]77'!$E$1:$G$65536,3,0),H247)</f>
        <v>140.13999999999999</v>
      </c>
      <c r="E247" s="75">
        <v>145.51900000000001</v>
      </c>
      <c r="F247" s="76" t="e">
        <f>IF(#REF!="Условия поставки: EWX (самовывоз)",IFERROR(-VLOOKUP(B247,[2]E77!$E$1:$G$65536,3,0),0),0)</f>
        <v>#REF!</v>
      </c>
      <c r="G247" s="77">
        <f>IF(I247="",VLOOKUP(B247,'[1]77'!$E$1:$K$65536,7,0),I247)</f>
        <v>43206</v>
      </c>
    </row>
    <row r="248" spans="1:7">
      <c r="A248" s="67" t="s">
        <v>501</v>
      </c>
      <c r="B248" s="78"/>
      <c r="C248" s="78"/>
      <c r="D248" s="79"/>
      <c r="E248" s="80"/>
      <c r="F248" s="80"/>
      <c r="G248" s="71"/>
    </row>
    <row r="249" spans="1:7">
      <c r="A249" s="72" t="str">
        <f>VLOOKUP(B249,'[1]77'!$E$1:$J$65536,2,0)</f>
        <v>Фассаден 25кг (36)</v>
      </c>
      <c r="B249" s="73">
        <v>607480</v>
      </c>
      <c r="C249" s="73" t="str">
        <f>VLOOKUP(B249,'[1]77'!$E$1:$J$65536,6,0)</f>
        <v>ШТ</v>
      </c>
      <c r="D249" s="74">
        <f>IF(H249="",VLOOKUP(B249,'[1]77'!$E$1:$G$65536,3,0),H249)</f>
        <v>309</v>
      </c>
      <c r="E249" s="75">
        <v>320.87</v>
      </c>
      <c r="F249" s="76" t="e">
        <f>IF(#REF!="Условия поставки: EWX (самовывоз)",IFERROR(-VLOOKUP(B249,[2]E77!$E$1:$G$65536,3,0),0),0)</f>
        <v>#REF!</v>
      </c>
      <c r="G249" s="77">
        <f>IF(I249="",VLOOKUP(B249,'[1]77'!$E$1:$K$65536,7,0),I249)</f>
        <v>43206</v>
      </c>
    </row>
    <row r="250" spans="1:7">
      <c r="A250" s="72" t="str">
        <f>VLOOKUP(B250,'[1]77'!$E$1:$J$65536,2,0)</f>
        <v>Мрамор 25кг (36)</v>
      </c>
      <c r="B250" s="73">
        <v>164449</v>
      </c>
      <c r="C250" s="73" t="str">
        <f>VLOOKUP(B250,'[1]77'!$E$1:$J$65536,6,0)</f>
        <v>ШТ</v>
      </c>
      <c r="D250" s="74">
        <f>IF(H250="",VLOOKUP(B250,'[1]77'!$E$1:$G$65536,3,0),H250)</f>
        <v>474.4</v>
      </c>
      <c r="E250" s="75">
        <v>492.613</v>
      </c>
      <c r="F250" s="76" t="e">
        <f>IF(#REF!="Условия поставки: EWX (самовывоз)",IFERROR(-VLOOKUP(B250,[2]E77!$E$1:$G$65536,3,0),0),0)</f>
        <v>#REF!</v>
      </c>
      <c r="G250" s="77">
        <f>IF(I250="",VLOOKUP(B250,'[1]77'!$E$1:$K$65536,7,0),I250)</f>
        <v>43206</v>
      </c>
    </row>
    <row r="251" spans="1:7">
      <c r="A251" s="72" t="str">
        <f>VLOOKUP(B251,'[1]77'!$E$1:$J$65536,2,0)</f>
        <v>Флекс 25кг (36)</v>
      </c>
      <c r="B251" s="73">
        <v>164448</v>
      </c>
      <c r="C251" s="73" t="str">
        <f>VLOOKUP(B251,'[1]77'!$E$1:$J$65536,6,0)</f>
        <v>ШТ</v>
      </c>
      <c r="D251" s="74">
        <f>IF(H251="",VLOOKUP(B251,'[1]77'!$E$1:$G$65536,3,0),H251)</f>
        <v>552.52</v>
      </c>
      <c r="E251" s="75">
        <v>573.73800000000006</v>
      </c>
      <c r="F251" s="76" t="e">
        <f>IF(#REF!="Условия поставки: EWX (самовывоз)",IFERROR(-VLOOKUP(B251,[2]E77!$E$1:$G$65536,3,0),0),0)</f>
        <v>#REF!</v>
      </c>
      <c r="G251" s="77">
        <f>IF(I251="",VLOOKUP(B251,'[1]77'!$E$1:$K$65536,7,0),I251)</f>
        <v>43206</v>
      </c>
    </row>
    <row r="252" spans="1:7">
      <c r="A252" s="72" t="str">
        <f>VLOOKUP(B252,'[1]77'!$E$1:$J$65536,2,0)</f>
        <v>Флекс 10 кг (100)</v>
      </c>
      <c r="B252" s="73">
        <v>235535</v>
      </c>
      <c r="C252" s="73" t="str">
        <f>VLOOKUP(B252,'[1]77'!$E$1:$J$65536,6,0)</f>
        <v>ШТ</v>
      </c>
      <c r="D252" s="74">
        <f>IF(H252="",VLOOKUP(B252,'[1]77'!$E$1:$G$65536,3,0),H252)</f>
        <v>243.66</v>
      </c>
      <c r="E252" s="75">
        <v>253.02200000000002</v>
      </c>
      <c r="F252" s="76" t="e">
        <f>IF(#REF!="Условия поставки: EWX (самовывоз)",IFERROR(-VLOOKUP(B252,[2]E77!$E$1:$G$65536,3,0),0),0)</f>
        <v>#REF!</v>
      </c>
      <c r="G252" s="77">
        <f>IF(I252="",VLOOKUP(B252,'[1]77'!$E$1:$K$65536,7,0),I252)</f>
        <v>43206</v>
      </c>
    </row>
    <row r="253" spans="1:7">
      <c r="A253" s="72" t="str">
        <f>VLOOKUP(B253,'[1]77'!$E$1:$J$65536,2,0)</f>
        <v>Флизен 25кг (36)</v>
      </c>
      <c r="B253" s="73">
        <v>164387</v>
      </c>
      <c r="C253" s="73" t="str">
        <f>VLOOKUP(B253,'[1]77'!$E$1:$J$65536,6,0)</f>
        <v>ШТ</v>
      </c>
      <c r="D253" s="74">
        <f>IF(H253="",VLOOKUP(B253,'[1]77'!$E$1:$G$65536,3,0),H253)</f>
        <v>262.22000000000003</v>
      </c>
      <c r="E253" s="75">
        <v>272.29400000000004</v>
      </c>
      <c r="F253" s="76" t="e">
        <f>IF(#REF!="Условия поставки: EWX (самовывоз)",IFERROR(-VLOOKUP(B253,[2]E77!$E$1:$G$65536,3,0),0),0)</f>
        <v>#REF!</v>
      </c>
      <c r="G253" s="77">
        <f>IF(I253="",VLOOKUP(B253,'[1]77'!$E$1:$K$65536,7,0),I253)</f>
        <v>43206</v>
      </c>
    </row>
    <row r="254" spans="1:7">
      <c r="A254" s="72" t="str">
        <f>VLOOKUP(B254,'[1]77'!$E$1:$J$65536,2,0)</f>
        <v>Флизен 10 кг (100)</v>
      </c>
      <c r="B254" s="73">
        <v>209445</v>
      </c>
      <c r="C254" s="73" t="str">
        <f>VLOOKUP(B254,'[1]77'!$E$1:$J$65536,6,0)</f>
        <v>ШТ</v>
      </c>
      <c r="D254" s="74">
        <f>IF(H254="",VLOOKUP(B254,'[1]77'!$E$1:$G$65536,3,0),H254)</f>
        <v>139.44999999999999</v>
      </c>
      <c r="E254" s="75">
        <v>144.804</v>
      </c>
      <c r="F254" s="76" t="e">
        <f>IF(#REF!="Условия поставки: EWX (самовывоз)",IFERROR(-VLOOKUP(B254,[2]E77!$E$1:$G$65536,3,0),0),0)</f>
        <v>#REF!</v>
      </c>
      <c r="G254" s="77">
        <f>IF(I254="",VLOOKUP(B254,'[1]77'!$E$1:$K$65536,7,0),I254)</f>
        <v>43206</v>
      </c>
    </row>
    <row r="255" spans="1:7">
      <c r="A255" s="72" t="str">
        <f>VLOOKUP(B255,'[1]77'!$E$1:$J$65536,2,0)</f>
        <v>Флизен плюс 25кг (36)</v>
      </c>
      <c r="B255" s="73">
        <v>178697</v>
      </c>
      <c r="C255" s="73" t="str">
        <f>VLOOKUP(B255,'[1]77'!$E$1:$J$65536,6,0)</f>
        <v>ШТ</v>
      </c>
      <c r="D255" s="74">
        <f>IF(H255="",VLOOKUP(B255,'[1]77'!$E$1:$G$65536,3,0),H255)</f>
        <v>319.07</v>
      </c>
      <c r="E255" s="75">
        <v>331.33100000000002</v>
      </c>
      <c r="F255" s="76" t="e">
        <f>IF(#REF!="Условия поставки: EWX (самовывоз)",IFERROR(-VLOOKUP(B255,[2]E77!$E$1:$G$65536,3,0),0),0)</f>
        <v>#REF!</v>
      </c>
      <c r="G255" s="77">
        <f>IF(I255="",VLOOKUP(B255,'[1]77'!$E$1:$K$65536,7,0),I255)</f>
        <v>43206</v>
      </c>
    </row>
    <row r="256" spans="1:7">
      <c r="A256" s="72" t="str">
        <f>VLOOKUP(B256,'[1]77'!$E$1:$J$65536,2,0)</f>
        <v>Флизен МАКС 25кг (36)</v>
      </c>
      <c r="B256" s="73">
        <v>537456</v>
      </c>
      <c r="C256" s="73" t="str">
        <f>VLOOKUP(B256,'[1]77'!$E$1:$J$65536,6,0)</f>
        <v>ШТ</v>
      </c>
      <c r="D256" s="74">
        <f>IF(H256="",VLOOKUP(B256,'[1]77'!$E$1:$G$65536,3,0),H256)</f>
        <v>292.61</v>
      </c>
      <c r="E256" s="75">
        <v>303.85300000000007</v>
      </c>
      <c r="F256" s="76" t="e">
        <f>IF(#REF!="Условия поставки: EWX (самовывоз)",IFERROR(-VLOOKUP(B256,[2]E77!$E$1:$G$65536,3,0),0),0)</f>
        <v>#REF!</v>
      </c>
      <c r="G256" s="77">
        <f>IF(I256="",VLOOKUP(B256,'[1]77'!$E$1:$K$65536,7,0),I256)</f>
        <v>43206</v>
      </c>
    </row>
    <row r="257" spans="1:7">
      <c r="A257" s="72" t="str">
        <f>VLOOKUP(B257,'[1]77'!$E$1:$J$65536,2,0)</f>
        <v>Шнель 25кг (36)</v>
      </c>
      <c r="B257" s="73">
        <v>94179</v>
      </c>
      <c r="C257" s="73" t="str">
        <f>VLOOKUP(B257,'[1]77'!$E$1:$J$65536,6,0)</f>
        <v>ШТ</v>
      </c>
      <c r="D257" s="74">
        <f>IF(H257="",VLOOKUP(B257,'[1]77'!$E$1:$G$65536,3,0),H257)</f>
        <v>546.64</v>
      </c>
      <c r="E257" s="75">
        <v>567.63300000000004</v>
      </c>
      <c r="F257" s="76" t="e">
        <f>IF(#REF!="Условия поставки: EWX (самовывоз)",IFERROR(-VLOOKUP(B257,[2]E77!$E$1:$G$65536,3,0),0),0)</f>
        <v>#REF!</v>
      </c>
      <c r="G257" s="77">
        <f>IF(I257="",VLOOKUP(B257,'[1]77'!$E$1:$K$65536,7,0),I257)</f>
        <v>43206</v>
      </c>
    </row>
    <row r="258" spans="1:7">
      <c r="A258" s="67" t="s">
        <v>492</v>
      </c>
      <c r="B258" s="78"/>
      <c r="C258" s="78"/>
      <c r="D258" s="79"/>
      <c r="E258" s="80"/>
      <c r="F258" s="80"/>
      <c r="G258" s="71"/>
    </row>
    <row r="259" spans="1:7">
      <c r="A259" s="72" t="str">
        <f>VLOOKUP(B259,'[1]77'!$E$1:$J$65536,2,0)</f>
        <v>УБО 25кг (18)</v>
      </c>
      <c r="B259" s="73">
        <v>591270</v>
      </c>
      <c r="C259" s="73" t="str">
        <f>VLOOKUP(B259,'[1]77'!$E$1:$J$65536,6,0)</f>
        <v>ШТ</v>
      </c>
      <c r="D259" s="74">
        <f>IF(H259="",VLOOKUP(B259,'[1]77'!$E$1:$G$65536,3,0),H259)</f>
        <v>498.4</v>
      </c>
      <c r="E259" s="75">
        <v>517.5390000000001</v>
      </c>
      <c r="F259" s="76" t="e">
        <f>IF(#REF!="Условия поставки: EWX (самовывоз)",IFERROR(-VLOOKUP(B259,[2]E77!$E$1:$G$65536,3,0),0),0)</f>
        <v>#REF!</v>
      </c>
      <c r="G259" s="77">
        <f>IF(I259="",VLOOKUP(B259,'[1]77'!$E$1:$K$65536,7,0),I259)</f>
        <v>43206</v>
      </c>
    </row>
    <row r="260" spans="1:7">
      <c r="A260" s="67" t="s">
        <v>494</v>
      </c>
      <c r="B260" s="78"/>
      <c r="C260" s="78"/>
      <c r="D260" s="79"/>
      <c r="E260" s="80"/>
      <c r="F260" s="80"/>
      <c r="G260" s="71"/>
    </row>
    <row r="261" spans="1:7">
      <c r="A261" s="72" t="str">
        <f>VLOOKUP(B261,'[1]77'!$E$1:$J$65536,2,0)</f>
        <v>Мульти-финиш цемент 25 кг(36)</v>
      </c>
      <c r="B261" s="73">
        <v>159503</v>
      </c>
      <c r="C261" s="73" t="str">
        <f>VLOOKUP(B261,'[1]77'!$E$1:$J$65536,6,0)</f>
        <v>ШТ</v>
      </c>
      <c r="D261" s="74">
        <f>IF(H261="",VLOOKUP(B261,'[1]77'!$E$1:$G$65536,3,0),H261)</f>
        <v>373.05</v>
      </c>
      <c r="E261" s="75">
        <v>387.37600000000003</v>
      </c>
      <c r="F261" s="76" t="e">
        <f>IF(#REF!="Условия поставки: EWX (самовывоз)",IFERROR(-VLOOKUP(B261,[2]E77!$E$1:$G$65536,3,0),0),0)</f>
        <v>#REF!</v>
      </c>
      <c r="G261" s="77">
        <f>IF(I261="",VLOOKUP(B261,'[1]77'!$E$1:$K$65536,7,0),I261)</f>
        <v>43206</v>
      </c>
    </row>
    <row r="262" spans="1:7">
      <c r="A262" s="72" t="str">
        <f>VLOOKUP(B262,'[1]77'!$E$1:$J$65536,2,0)</f>
        <v>Мульти-финиш Цемент белый 25 кг (36)</v>
      </c>
      <c r="B262" s="73">
        <v>545056</v>
      </c>
      <c r="C262" s="73" t="str">
        <f>VLOOKUP(B262,'[1]77'!$E$1:$J$65536,6,0)</f>
        <v>ШТ</v>
      </c>
      <c r="D262" s="74">
        <f>IF(H262="",VLOOKUP(B262,'[1]77'!$E$1:$G$65536,3,0),H262)</f>
        <v>416.96</v>
      </c>
      <c r="E262" s="75">
        <v>432.97100000000006</v>
      </c>
      <c r="F262" s="76" t="e">
        <f>IF(#REF!="Условия поставки: EWX (самовывоз)",IFERROR(-VLOOKUP(B262,[2]E77!$E$1:$G$65536,3,0),0),0)</f>
        <v>#REF!</v>
      </c>
      <c r="G262" s="77">
        <f>IF(I262="",VLOOKUP(B262,'[1]77'!$E$1:$K$65536,7,0),I262)</f>
        <v>43206</v>
      </c>
    </row>
    <row r="263" spans="1:7">
      <c r="A263" s="67" t="s">
        <v>496</v>
      </c>
      <c r="B263" s="78"/>
      <c r="C263" s="78"/>
      <c r="D263" s="79"/>
      <c r="E263" s="80"/>
      <c r="F263" s="80"/>
      <c r="G263" s="71"/>
    </row>
    <row r="264" spans="1:7">
      <c r="A264" s="72" t="str">
        <f>VLOOKUP(B264,'[1]77'!$E$1:$J$65536,2,0)</f>
        <v>Адгезив 25кг (36)</v>
      </c>
      <c r="B264" s="73">
        <v>164779</v>
      </c>
      <c r="C264" s="73" t="str">
        <f>VLOOKUP(B264,'[1]77'!$E$1:$J$65536,6,0)</f>
        <v>ШТ</v>
      </c>
      <c r="D264" s="74">
        <f>IF(H264="",VLOOKUP(B264,'[1]77'!$E$1:$G$65536,3,0),H264)</f>
        <v>276.06</v>
      </c>
      <c r="E264" s="75">
        <v>286.66000000000003</v>
      </c>
      <c r="F264" s="76" t="e">
        <f>IF(#REF!="Условия поставки: EWX (самовывоз)",IFERROR(-VLOOKUP(B264,[2]E77!$E$1:$G$65536,3,0),0),0)</f>
        <v>#REF!</v>
      </c>
      <c r="G264" s="77">
        <f>IF(I264="",VLOOKUP(B264,'[1]77'!$E$1:$K$65536,7,0),I264)</f>
        <v>43206</v>
      </c>
    </row>
    <row r="265" spans="1:7">
      <c r="A265" s="72" t="str">
        <f>VLOOKUP(B265,'[1]77'!$E$1:$J$65536,2,0)</f>
        <v>Грюнбанд 25кг (30)</v>
      </c>
      <c r="B265" s="73">
        <v>95241</v>
      </c>
      <c r="C265" s="73" t="str">
        <f>VLOOKUP(B265,'[1]77'!$E$1:$J$65536,6,0)</f>
        <v>ШТ</v>
      </c>
      <c r="D265" s="74">
        <f>IF(H265="",VLOOKUP(B265,'[1]77'!$E$1:$G$65536,3,0),H265)</f>
        <v>256.66000000000003</v>
      </c>
      <c r="E265" s="75">
        <v>266.51900000000001</v>
      </c>
      <c r="F265" s="76" t="e">
        <f>IF(#REF!="Условия поставки: EWX (самовывоз)",IFERROR(-VLOOKUP(B265,[2]E77!$E$1:$G$65536,3,0),0),0)</f>
        <v>#REF!</v>
      </c>
      <c r="G265" s="77">
        <f>IF(I265="",VLOOKUP(B265,'[1]77'!$E$1:$K$65536,7,0),I265)</f>
        <v>43206</v>
      </c>
    </row>
    <row r="266" spans="1:7">
      <c r="A266" s="72" t="str">
        <f>VLOOKUP(B266,'[1]77'!$E$1:$J$65536,2,0)</f>
        <v>Зокельпутц 25кг (36)</v>
      </c>
      <c r="B266" s="73">
        <v>70321</v>
      </c>
      <c r="C266" s="73" t="str">
        <f>VLOOKUP(B266,'[1]77'!$E$1:$J$65536,6,0)</f>
        <v>ШТ</v>
      </c>
      <c r="D266" s="74">
        <f>IF(H266="",VLOOKUP(B266,'[1]77'!$E$1:$G$65536,3,0),H266)</f>
        <v>243.11</v>
      </c>
      <c r="E266" s="75">
        <v>252.45000000000002</v>
      </c>
      <c r="F266" s="76" t="e">
        <f>IF(#REF!="Условия поставки: EWX (самовывоз)",IFERROR(-VLOOKUP(B266,[2]E77!$E$1:$G$65536,3,0),0),0)</f>
        <v>#REF!</v>
      </c>
      <c r="G266" s="77">
        <f>IF(I266="",VLOOKUP(B266,'[1]77'!$E$1:$K$65536,7,0),I266)</f>
        <v>43206</v>
      </c>
    </row>
    <row r="267" spans="1:7">
      <c r="A267" s="72" t="str">
        <f>VLOOKUP(B267,'[1]77'!$E$1:$J$65536,2,0)</f>
        <v>Севенер 25кг (36)</v>
      </c>
      <c r="B267" s="73">
        <v>70731</v>
      </c>
      <c r="C267" s="73" t="str">
        <f>VLOOKUP(B267,'[1]77'!$E$1:$J$65536,6,0)</f>
        <v>ШТ</v>
      </c>
      <c r="D267" s="74">
        <f>IF(H267="",VLOOKUP(B267,'[1]77'!$E$1:$G$65536,3,0),H267)</f>
        <v>456.44</v>
      </c>
      <c r="E267" s="75">
        <v>473.96800000000002</v>
      </c>
      <c r="F267" s="76" t="e">
        <f>IF(#REF!="Условия поставки: EWX (самовывоз)",IFERROR(-VLOOKUP(B267,[2]E77!$E$1:$G$65536,3,0),0),0)</f>
        <v>#REF!</v>
      </c>
      <c r="G267" s="77">
        <f>IF(I267="",VLOOKUP(B267,'[1]77'!$E$1:$K$65536,7,0),I267)</f>
        <v>43206</v>
      </c>
    </row>
    <row r="268" spans="1:7">
      <c r="A268" s="72" t="str">
        <f>VLOOKUP(B268,'[1]77'!$E$1:$J$65536,2,0)</f>
        <v>Унтерпутц 25кг (36)</v>
      </c>
      <c r="B268" s="73">
        <v>94721</v>
      </c>
      <c r="C268" s="73" t="str">
        <f>VLOOKUP(B268,'[1]77'!$E$1:$J$65536,6,0)</f>
        <v>ШТ</v>
      </c>
      <c r="D268" s="74">
        <f>IF(H268="",VLOOKUP(B268,'[1]77'!$E$1:$G$65536,3,0),H268)</f>
        <v>234.6</v>
      </c>
      <c r="E268" s="75">
        <v>243.60600000000002</v>
      </c>
      <c r="F268" s="76" t="e">
        <f>IF(#REF!="Условия поставки: EWX (самовывоз)",IFERROR(-VLOOKUP(B268,[2]E77!$E$1:$G$65536,3,0),0),0)</f>
        <v>#REF!</v>
      </c>
      <c r="G268" s="77">
        <f>IF(I268="",VLOOKUP(B268,'[1]77'!$E$1:$K$65536,7,0),I268)</f>
        <v>43206</v>
      </c>
    </row>
    <row r="269" spans="1:7">
      <c r="A269" s="63" t="s">
        <v>502</v>
      </c>
      <c r="B269" s="82"/>
      <c r="C269" s="82"/>
      <c r="D269" s="83"/>
      <c r="E269" s="84">
        <v>0</v>
      </c>
      <c r="F269" s="84"/>
      <c r="G269" s="84"/>
    </row>
    <row r="270" spans="1:7">
      <c r="A270" s="67" t="s">
        <v>503</v>
      </c>
      <c r="B270" s="78"/>
      <c r="C270" s="78"/>
      <c r="D270" s="79"/>
      <c r="E270" s="80"/>
      <c r="F270" s="80"/>
      <c r="G270" s="80"/>
    </row>
    <row r="271" spans="1:7">
      <c r="A271" s="72" t="str">
        <f>VLOOKUP(B271,'[1]77'!$E$1:$J$65536,2,0)</f>
        <v>Флехендихт без битума 5кг</v>
      </c>
      <c r="B271" s="73">
        <v>237424</v>
      </c>
      <c r="C271" s="73" t="str">
        <f>VLOOKUP(B271,'[1]77'!$E$1:$J$65536,6,0)</f>
        <v>ШТ</v>
      </c>
      <c r="D271" s="74">
        <f>IF(H271="",VLOOKUP(B271,'[1]77'!$E$1:$G$65536,3,0),H271)</f>
        <v>1287.19</v>
      </c>
      <c r="E271" s="75">
        <v>1336.6210000000001</v>
      </c>
      <c r="F271" s="76" t="e">
        <f>IF(#REF!="Условия поставки: EWX (самовывоз)",IFERROR(-VLOOKUP(B271,[2]E77!$E$1:$G$65536,3,0),0),0)</f>
        <v>#REF!</v>
      </c>
      <c r="G271" s="77">
        <f>IF(I271="",VLOOKUP(B271,'[1]77'!$E$1:$K$65536,7,0),I271)</f>
        <v>43206</v>
      </c>
    </row>
    <row r="272" spans="1:7">
      <c r="A272" s="67" t="s">
        <v>432</v>
      </c>
      <c r="B272" s="78"/>
      <c r="C272" s="78"/>
      <c r="D272" s="79"/>
      <c r="E272" s="80"/>
      <c r="F272" s="80"/>
      <c r="G272" s="80"/>
    </row>
    <row r="273" spans="1:7">
      <c r="A273" s="72" t="str">
        <f>VLOOKUP(B273,'[1]77'!$E$1:$J$65536,2,0)</f>
        <v>Лента гидроизоляц сетчатая 10000х120/70</v>
      </c>
      <c r="B273" s="73">
        <v>251243</v>
      </c>
      <c r="C273" s="73" t="str">
        <f>VLOOKUP(B273,'[1]77'!$E$1:$J$65536,6,0)</f>
        <v>РУЛ</v>
      </c>
      <c r="D273" s="74">
        <f>IF(H273="",VLOOKUP(B273,'[1]77'!$E$1:$G$65536,3,0),H273)</f>
        <v>735.47</v>
      </c>
      <c r="E273" s="75">
        <v>763.71900000000005</v>
      </c>
      <c r="F273" s="76" t="e">
        <f>IF(#REF!="Условия поставки: EWX (самовывоз)",IFERROR(-VLOOKUP(B273,[2]E77!$E$1:$G$65536,3,0),0),0)</f>
        <v>#REF!</v>
      </c>
      <c r="G273" s="77">
        <f>IF(I273="",VLOOKUP(B273,'[1]77'!$E$1:$K$65536,7,0),I273)</f>
        <v>43070</v>
      </c>
    </row>
    <row r="274" spans="1:7">
      <c r="A274" s="72" t="str">
        <f>VLOOKUP(B274,'[1]77'!$E$1:$J$65536,2,0)</f>
        <v>Полотно гидроизоляц 10 м2</v>
      </c>
      <c r="B274" s="73">
        <v>251246</v>
      </c>
      <c r="C274" s="73" t="str">
        <f>VLOOKUP(B274,'[1]77'!$E$1:$J$65536,6,0)</f>
        <v>РУЛ</v>
      </c>
      <c r="D274" s="74">
        <f>IF(H274="",VLOOKUP(B274,'[1]77'!$E$1:$G$65536,3,0),H274)</f>
        <v>3370.85</v>
      </c>
      <c r="E274" s="75">
        <v>3500.288</v>
      </c>
      <c r="F274" s="76" t="e">
        <f>IF(#REF!="Условия поставки: EWX (самовывоз)",IFERROR(-VLOOKUP(B274,[2]E77!$E$1:$G$65536,3,0),0),0)</f>
        <v>#REF!</v>
      </c>
      <c r="G274" s="77">
        <f>IF(I274="",VLOOKUP(B274,'[1]77'!$E$1:$K$65536,7,0),I274)</f>
        <v>43070</v>
      </c>
    </row>
    <row r="275" spans="1:7">
      <c r="A275" s="72" t="str">
        <f>VLOOKUP(B275,'[1]77'!$E$1:$J$65536,2,0)</f>
        <v>Угол внутренний 140х140мм</v>
      </c>
      <c r="B275" s="73">
        <v>251247</v>
      </c>
      <c r="C275" s="73" t="str">
        <f>VLOOKUP(B275,'[1]77'!$E$1:$J$65536,6,0)</f>
        <v>ШТ</v>
      </c>
      <c r="D275" s="74">
        <f>IF(H275="",VLOOKUP(B275,'[1]77'!$E$1:$G$65536,3,0),H275)</f>
        <v>163.44</v>
      </c>
      <c r="E275" s="75">
        <v>169.71899999999999</v>
      </c>
      <c r="F275" s="76" t="e">
        <f>IF(#REF!="Условия поставки: EWX (самовывоз)",IFERROR(-VLOOKUP(B275,[2]E77!$E$1:$G$65536,3,0),0),0)</f>
        <v>#REF!</v>
      </c>
      <c r="G275" s="77">
        <f>IF(I275="",VLOOKUP(B275,'[1]77'!$E$1:$K$65536,7,0),I275)</f>
        <v>43070</v>
      </c>
    </row>
    <row r="276" spans="1:7">
      <c r="A276" s="72" t="str">
        <f>VLOOKUP(B276,'[1]77'!$E$1:$J$65536,2,0)</f>
        <v>Угол внешний 140х140мм</v>
      </c>
      <c r="B276" s="73">
        <v>251248</v>
      </c>
      <c r="C276" s="73" t="str">
        <f>VLOOKUP(B276,'[1]77'!$E$1:$J$65536,6,0)</f>
        <v>ШТ</v>
      </c>
      <c r="D276" s="74">
        <f>IF(H276="",VLOOKUP(B276,'[1]77'!$E$1:$G$65536,3,0),H276)</f>
        <v>163.44</v>
      </c>
      <c r="E276" s="75">
        <v>169.71899999999999</v>
      </c>
      <c r="F276" s="76" t="e">
        <f>IF(#REF!="Условия поставки: EWX (самовывоз)",IFERROR(-VLOOKUP(B276,[2]E77!$E$1:$G$65536,3,0),0),0)</f>
        <v>#REF!</v>
      </c>
      <c r="G276" s="77">
        <f>IF(I276="",VLOOKUP(B276,'[1]77'!$E$1:$K$65536,7,0),I276)</f>
        <v>43070</v>
      </c>
    </row>
    <row r="277" spans="1:7">
      <c r="A277" s="72" t="str">
        <f>VLOOKUP(B277,'[1]77'!$E$1:$J$65536,2,0)</f>
        <v>Манжета настенная</v>
      </c>
      <c r="B277" s="73">
        <v>251249</v>
      </c>
      <c r="C277" s="73" t="str">
        <f>VLOOKUP(B277,'[1]77'!$E$1:$J$65536,6,0)</f>
        <v>ШТ</v>
      </c>
      <c r="D277" s="74">
        <f>IF(H277="",VLOOKUP(B277,'[1]77'!$E$1:$G$65536,3,0),H277)</f>
        <v>127.69</v>
      </c>
      <c r="E277" s="75">
        <v>132.59400000000002</v>
      </c>
      <c r="F277" s="76" t="e">
        <f>IF(#REF!="Условия поставки: EWX (самовывоз)",IFERROR(-VLOOKUP(B277,[2]E77!$E$1:$G$65536,3,0),0),0)</f>
        <v>#REF!</v>
      </c>
      <c r="G277" s="77">
        <f>IF(I277="",VLOOKUP(B277,'[1]77'!$E$1:$K$65536,7,0),I277)</f>
        <v>43070</v>
      </c>
    </row>
    <row r="278" spans="1:7">
      <c r="A278" s="67" t="s">
        <v>504</v>
      </c>
      <c r="B278" s="78"/>
      <c r="C278" s="78"/>
      <c r="D278" s="79"/>
      <c r="E278" s="80"/>
      <c r="F278" s="80"/>
      <c r="G278" s="71"/>
    </row>
    <row r="279" spans="1:7">
      <c r="A279" s="72" t="str">
        <f>VLOOKUP(B279,'[1]77'!$E$1:$J$65536,2,0)</f>
        <v>Бетоконтакт 20кг (24)</v>
      </c>
      <c r="B279" s="73">
        <v>5454</v>
      </c>
      <c r="C279" s="73" t="str">
        <f>VLOOKUP(B279,'[1]77'!$E$1:$J$65536,6,0)</f>
        <v>ШТ</v>
      </c>
      <c r="D279" s="74">
        <f>IF(H279="",VLOOKUP(B279,'[1]77'!$E$1:$G$65536,3,0),H279)</f>
        <v>2564.29</v>
      </c>
      <c r="E279" s="75">
        <v>2662.7590000000005</v>
      </c>
      <c r="F279" s="76" t="e">
        <f>IF(#REF!="Условия поставки: EWX (самовывоз)",IFERROR(-VLOOKUP(B279,[2]E77!$E$1:$G$65536,3,0),0),0)</f>
        <v>#REF!</v>
      </c>
      <c r="G279" s="77">
        <f>IF(I279="",VLOOKUP(B279,'[1]77'!$E$1:$K$65536,7,0),I279)</f>
        <v>43206</v>
      </c>
    </row>
    <row r="280" spans="1:7">
      <c r="A280" s="72" t="str">
        <f>VLOOKUP(B280,'[1]77'!$E$1:$J$65536,2,0)</f>
        <v>Бетоконтакт 5кг (80)</v>
      </c>
      <c r="B280" s="73">
        <v>21023</v>
      </c>
      <c r="C280" s="73" t="str">
        <f>VLOOKUP(B280,'[1]77'!$E$1:$J$65536,6,0)</f>
        <v>ШТ</v>
      </c>
      <c r="D280" s="74">
        <f>IF(H280="",VLOOKUP(B280,'[1]77'!$E$1:$G$65536,3,0),H280)</f>
        <v>770.41</v>
      </c>
      <c r="E280" s="75">
        <v>799.99700000000007</v>
      </c>
      <c r="F280" s="76" t="e">
        <f>IF(#REF!="Условия поставки: EWX (самовывоз)",IFERROR(-VLOOKUP(B280,[2]E77!$E$1:$G$65536,3,0),0),0)</f>
        <v>#REF!</v>
      </c>
      <c r="G280" s="77">
        <f>IF(I280="",VLOOKUP(B280,'[1]77'!$E$1:$K$65536,7,0),I280)</f>
        <v>43206</v>
      </c>
    </row>
    <row r="281" spans="1:7">
      <c r="A281" s="72" t="str">
        <f>VLOOKUP(B281,'[1]77'!$E$1:$J$65536,2,0)</f>
        <v>Декоргрунд 10 кг (33)</v>
      </c>
      <c r="B281" s="73">
        <v>550529</v>
      </c>
      <c r="C281" s="73" t="str">
        <f>VLOOKUP(B281,'[1]77'!$E$1:$J$65536,6,0)</f>
        <v>ШТ</v>
      </c>
      <c r="D281" s="74">
        <f>IF(H281="",VLOOKUP(B281,'[1]77'!$E$1:$G$65536,3,0),H281)</f>
        <v>625</v>
      </c>
      <c r="E281" s="75">
        <v>649</v>
      </c>
      <c r="F281" s="76" t="e">
        <f>IF(#REF!="Условия поставки: EWX (самовывоз)",IFERROR(-VLOOKUP(B281,[2]E77!$E$1:$G$65536,3,0),0),0)</f>
        <v>#REF!</v>
      </c>
      <c r="G281" s="77">
        <f>IF(I281="",VLOOKUP(B281,'[1]77'!$E$1:$K$65536,7,0),I281)</f>
        <v>43230</v>
      </c>
    </row>
    <row r="282" spans="1:7">
      <c r="A282" s="72" t="str">
        <f>VLOOKUP(B282,'[1]77'!$E$1:$J$65536,2,0)</f>
        <v>Тифенгрунд F 5 кг (54)</v>
      </c>
      <c r="B282" s="73">
        <v>584517</v>
      </c>
      <c r="C282" s="73" t="str">
        <f>VLOOKUP(B282,'[1]77'!$E$1:$J$65536,6,0)</f>
        <v>ШТ</v>
      </c>
      <c r="D282" s="74">
        <f>IF(H282="",VLOOKUP(B282,'[1]77'!$E$1:$G$65536,3,0),H282)</f>
        <v>318.72000000000003</v>
      </c>
      <c r="E282" s="75">
        <v>330.96800000000002</v>
      </c>
      <c r="F282" s="76" t="e">
        <f>IF(#REF!="Условия поставки: EWX (самовывоз)",IFERROR(-VLOOKUP(B282,[2]E77!$E$1:$G$65536,3,0),0),0)</f>
        <v>#REF!</v>
      </c>
      <c r="G282" s="77">
        <f>IF(I282="",VLOOKUP(B282,'[1]77'!$E$1:$K$65536,7,0),I282)</f>
        <v>43206</v>
      </c>
    </row>
    <row r="283" spans="1:7">
      <c r="A283" s="72" t="str">
        <f>VLOOKUP(B283,'[1]77'!$E$1:$J$65536,2,0)</f>
        <v>Тифенгрунд 10л (33)</v>
      </c>
      <c r="B283" s="73">
        <v>40912</v>
      </c>
      <c r="C283" s="73" t="str">
        <f>VLOOKUP(B283,'[1]77'!$E$1:$J$65536,6,0)</f>
        <v>ШТ</v>
      </c>
      <c r="D283" s="74">
        <f>IF(H283="",VLOOKUP(B283,'[1]77'!$E$1:$G$65536,3,0),H283)</f>
        <v>627.79</v>
      </c>
      <c r="E283" s="75">
        <v>651.89300000000003</v>
      </c>
      <c r="F283" s="76" t="e">
        <f>IF(#REF!="Условия поставки: EWX (самовывоз)",IFERROR(-VLOOKUP(B283,[2]E77!$E$1:$G$65536,3,0),0),0)</f>
        <v>#REF!</v>
      </c>
      <c r="G283" s="77">
        <f>IF(I283="",VLOOKUP(B283,'[1]77'!$E$1:$K$65536,7,0),I283)</f>
        <v>43206</v>
      </c>
    </row>
    <row r="284" spans="1:7">
      <c r="A284" s="72" t="str">
        <f>VLOOKUP(B284,'[1]77'!$E$1:$J$65536,2,0)</f>
        <v>Миттельгрунд 10 кг (33)</v>
      </c>
      <c r="B284" s="73">
        <v>550514</v>
      </c>
      <c r="C284" s="73" t="str">
        <f>VLOOKUP(B284,'[1]77'!$E$1:$J$65536,6,0)</f>
        <v>ШТ</v>
      </c>
      <c r="D284" s="74">
        <f>IF(H284="",VLOOKUP(B284,'[1]77'!$E$1:$G$65536,3,0),H284)</f>
        <v>1510.24</v>
      </c>
      <c r="E284" s="75">
        <v>1568.2260000000001</v>
      </c>
      <c r="F284" s="76" t="e">
        <f>IF(#REF!="Условия поставки: EWX (самовывоз)",IFERROR(-VLOOKUP(B284,[2]E77!$E$1:$G$65536,3,0),0),0)</f>
        <v>#REF!</v>
      </c>
      <c r="G284" s="77">
        <f>IF(I284="",VLOOKUP(B284,'[1]77'!$E$1:$K$65536,7,0),I284)</f>
        <v>43206</v>
      </c>
    </row>
    <row r="285" spans="1:7">
      <c r="A285" s="72" t="str">
        <f>VLOOKUP(B285,'[1]77'!$E$1:$J$65536,2,0)</f>
        <v>Мультигрунд 10 кг (33)</v>
      </c>
      <c r="B285" s="73">
        <v>550409</v>
      </c>
      <c r="C285" s="73" t="str">
        <f>VLOOKUP(B285,'[1]77'!$E$1:$J$65536,6,0)</f>
        <v>ШТ</v>
      </c>
      <c r="D285" s="74">
        <f>IF(H285="",VLOOKUP(B285,'[1]77'!$E$1:$G$65536,3,0),H285)</f>
        <v>682.89</v>
      </c>
      <c r="E285" s="75">
        <v>709.11500000000001</v>
      </c>
      <c r="F285" s="76" t="e">
        <f>IF(#REF!="Условия поставки: EWX (самовывоз)",IFERROR(-VLOOKUP(B285,[2]E77!$E$1:$G$65536,3,0),0),0)</f>
        <v>#REF!</v>
      </c>
      <c r="G285" s="77">
        <f>IF(I285="",VLOOKUP(B285,'[1]77'!$E$1:$K$65536,7,0),I285)</f>
        <v>43206</v>
      </c>
    </row>
    <row r="286" spans="1:7">
      <c r="A286" s="72" t="str">
        <f>VLOOKUP(B286,'[1]77'!$E$1:$J$65536,2,0)</f>
        <v>МУЛЬТИГРУНД F 5кг (80)</v>
      </c>
      <c r="B286" s="73">
        <v>582607</v>
      </c>
      <c r="C286" s="73" t="str">
        <f>VLOOKUP(B286,'[1]77'!$E$1:$J$65536,6,0)</f>
        <v>ШТ</v>
      </c>
      <c r="D286" s="74">
        <f>IF(H286="",VLOOKUP(B286,'[1]77'!$E$1:$G$65536,3,0),H286)</f>
        <v>393.98</v>
      </c>
      <c r="E286" s="75">
        <v>409.10100000000006</v>
      </c>
      <c r="F286" s="76" t="e">
        <f>IF(#REF!="Условия поставки: EWX (самовывоз)",IFERROR(-VLOOKUP(B286,[2]E77!$E$1:$G$65536,3,0),0),0)</f>
        <v>#REF!</v>
      </c>
      <c r="G286" s="77">
        <f>IF(I286="",VLOOKUP(B286,'[1]77'!$E$1:$K$65536,7,0),I286)</f>
        <v>43206</v>
      </c>
    </row>
    <row r="287" spans="1:7">
      <c r="A287" s="67" t="s">
        <v>494</v>
      </c>
      <c r="B287" s="78"/>
      <c r="C287" s="78"/>
      <c r="D287" s="79"/>
      <c r="E287" s="80"/>
      <c r="F287" s="80"/>
      <c r="G287" s="71"/>
    </row>
    <row r="288" spans="1:7">
      <c r="A288" s="72" t="str">
        <f>VLOOKUP(B288,'[1]77'!$E$1:$J$65536,2,0)</f>
        <v>Ротбанд Паста Профи 5 кг (120)</v>
      </c>
      <c r="B288" s="73">
        <v>463530</v>
      </c>
      <c r="C288" s="73" t="str">
        <f>VLOOKUP(B288,'[1]77'!$E$1:$J$65536,6,0)</f>
        <v>ШТ</v>
      </c>
      <c r="D288" s="74">
        <f>IF(H288="",VLOOKUP(B288,'[1]77'!$E$1:$G$65536,3,0),H288)</f>
        <v>361.26</v>
      </c>
      <c r="E288" s="75">
        <v>375.13299999999998</v>
      </c>
      <c r="F288" s="76" t="e">
        <f>IF(#REF!="Условия поставки: EWX (самовывоз)",IFERROR(-VLOOKUP(B288,[2]E77!$E$1:$G$65536,3,0),0),0)</f>
        <v>#REF!</v>
      </c>
      <c r="G288" s="77">
        <f>IF(I288="",VLOOKUP(B288,'[1]77'!$E$1:$K$65536,7,0),I288)</f>
        <v>43206</v>
      </c>
    </row>
    <row r="289" spans="1:7">
      <c r="A289" s="72" t="str">
        <f>VLOOKUP(B289,'[1]77'!$E$1:$J$65536,2,0)</f>
        <v>Ротбанд Паста Профи 18 кг (48)</v>
      </c>
      <c r="B289" s="73">
        <v>463536</v>
      </c>
      <c r="C289" s="73" t="str">
        <f>VLOOKUP(B289,'[1]77'!$E$1:$J$65536,6,0)</f>
        <v>ШТ</v>
      </c>
      <c r="D289" s="74">
        <f>IF(H289="",VLOOKUP(B289,'[1]77'!$E$1:$G$65536,3,0),H289)</f>
        <v>789.44</v>
      </c>
      <c r="E289" s="75">
        <v>819.75300000000004</v>
      </c>
      <c r="F289" s="76" t="e">
        <f>IF(#REF!="Условия поставки: EWX (самовывоз)",IFERROR(-VLOOKUP(B289,[2]E77!$E$1:$G$65536,3,0),0),0)</f>
        <v>#REF!</v>
      </c>
      <c r="G289" s="77">
        <f>IF(I289="",VLOOKUP(B289,'[1]77'!$E$1:$K$65536,7,0),I289)</f>
        <v>43206</v>
      </c>
    </row>
    <row r="290" spans="1:7">
      <c r="A290" s="72" t="str">
        <f>VLOOKUP(B290,'[1]77'!$E$1:$J$65536,2,0)</f>
        <v>Полимер Финиш 20 кг (48)</v>
      </c>
      <c r="B290" s="73">
        <v>514913</v>
      </c>
      <c r="C290" s="73" t="str">
        <f>VLOOKUP(B290,'[1]77'!$E$1:$J$65536,6,0)</f>
        <v>ШТ</v>
      </c>
      <c r="D290" s="74">
        <f>IF(H290="",VLOOKUP(B290,'[1]77'!$E$1:$G$65536,3,0),H290)</f>
        <v>446.5</v>
      </c>
      <c r="E290" s="75">
        <v>463.65000000000003</v>
      </c>
      <c r="F290" s="76" t="e">
        <f>IF(#REF!="Условия поставки: EWX (самовывоз)",IFERROR(-VLOOKUP(B290,[2]E77!$E$1:$G$65536,3,0),0),0)</f>
        <v>#REF!</v>
      </c>
      <c r="G290" s="77">
        <f>IF(I290="",VLOOKUP(B290,'[1]77'!$E$1:$K$65536,7,0),I290)</f>
        <v>43206</v>
      </c>
    </row>
    <row r="291" spans="1:7">
      <c r="A291" s="63" t="s">
        <v>505</v>
      </c>
      <c r="B291" s="82"/>
      <c r="C291" s="82"/>
      <c r="D291" s="83"/>
      <c r="E291" s="84">
        <v>0</v>
      </c>
      <c r="F291" s="84"/>
      <c r="G291" s="84"/>
    </row>
    <row r="292" spans="1:7">
      <c r="A292" s="67" t="s">
        <v>506</v>
      </c>
      <c r="B292" s="78"/>
      <c r="C292" s="78"/>
      <c r="D292" s="79"/>
      <c r="E292" s="80"/>
      <c r="F292" s="80"/>
      <c r="G292" s="80"/>
    </row>
    <row r="293" spans="1:7">
      <c r="A293" s="72" t="str">
        <f>VLOOKUP(B293,'[1]77'!$E$1:$J$65536,2,0)</f>
        <v>Дихтунгсбанд 30мм 30м (24) серый</v>
      </c>
      <c r="B293" s="92">
        <v>520038</v>
      </c>
      <c r="C293" s="73" t="str">
        <f>VLOOKUP(B293,'[1]77'!$E$1:$J$65536,6,0)</f>
        <v>ШТ</v>
      </c>
      <c r="D293" s="74">
        <f>IF(H293="",VLOOKUP(B293,'[1]77'!$E$1:$G$65536,3,0),H293)</f>
        <v>77.290000000000006</v>
      </c>
      <c r="E293" s="75">
        <v>80.256</v>
      </c>
      <c r="F293" s="76" t="e">
        <f>IF(#REF!="Условия поставки: EWX (самовывоз)",IFERROR(-VLOOKUP(B293,[2]E77!$E$1:$G$65536,3,0),0),0)</f>
        <v>#REF!</v>
      </c>
      <c r="G293" s="77">
        <f>IF(I293="",VLOOKUP(B293,'[1]77'!$E$1:$K$65536,7,0),I293)</f>
        <v>43070</v>
      </c>
    </row>
    <row r="294" spans="1:7">
      <c r="A294" s="72" t="str">
        <f>VLOOKUP(B294,'[1]77'!$E$1:$J$65536,2,0)</f>
        <v>Дихтунгсбанд 50мм 30м (12) серый</v>
      </c>
      <c r="B294" s="92">
        <v>520035</v>
      </c>
      <c r="C294" s="73" t="str">
        <f>VLOOKUP(B294,'[1]77'!$E$1:$J$65536,6,0)</f>
        <v>ШТ</v>
      </c>
      <c r="D294" s="74">
        <f>IF(H294="",VLOOKUP(B294,'[1]77'!$E$1:$G$65536,3,0),H294)</f>
        <v>127.46</v>
      </c>
      <c r="E294" s="75">
        <v>132.352</v>
      </c>
      <c r="F294" s="76" t="e">
        <f>IF(#REF!="Условия поставки: EWX (самовывоз)",IFERROR(-VLOOKUP(B294,[2]E77!$E$1:$G$65536,3,0),0),0)</f>
        <v>#REF!</v>
      </c>
      <c r="G294" s="77">
        <f>IF(I294="",VLOOKUP(B294,'[1]77'!$E$1:$K$65536,7,0),I294)</f>
        <v>43070</v>
      </c>
    </row>
    <row r="295" spans="1:7">
      <c r="A295" s="72" t="str">
        <f>VLOOKUP(B295,'[1]77'!$E$1:$J$65536,2,0)</f>
        <v>Дихтунгсбанд 70 мм. 30м (12) серый</v>
      </c>
      <c r="B295" s="92">
        <v>520033</v>
      </c>
      <c r="C295" s="73" t="str">
        <f>VLOOKUP(B295,'[1]77'!$E$1:$J$65536,6,0)</f>
        <v>ШТ</v>
      </c>
      <c r="D295" s="74">
        <f>IF(H295="",VLOOKUP(B295,'[1]77'!$E$1:$G$65536,3,0),H295)</f>
        <v>176.61</v>
      </c>
      <c r="E295" s="75">
        <v>183.39200000000002</v>
      </c>
      <c r="F295" s="76" t="e">
        <f>IF(#REF!="Условия поставки: EWX (самовывоз)",IFERROR(-VLOOKUP(B295,[2]E77!$E$1:$G$65536,3,0),0),0)</f>
        <v>#REF!</v>
      </c>
      <c r="G295" s="77">
        <f>IF(I295="",VLOOKUP(B295,'[1]77'!$E$1:$K$65536,7,0),I295)</f>
        <v>43070</v>
      </c>
    </row>
    <row r="296" spans="1:7">
      <c r="A296" s="72" t="str">
        <f>VLOOKUP(B296,'[1]77'!$E$1:$J$65536,2,0)</f>
        <v>Дихтунгсбанд 95мм 30м (6) серый</v>
      </c>
      <c r="B296" s="92">
        <v>520040</v>
      </c>
      <c r="C296" s="73" t="str">
        <f>VLOOKUP(B296,'[1]77'!$E$1:$J$65536,6,0)</f>
        <v>ШТ</v>
      </c>
      <c r="D296" s="74">
        <f>IF(H296="",VLOOKUP(B296,'[1]77'!$E$1:$G$65536,3,0),H296)</f>
        <v>242.17</v>
      </c>
      <c r="E296" s="75">
        <v>251.47100000000003</v>
      </c>
      <c r="F296" s="76" t="e">
        <f>IF(#REF!="Условия поставки: EWX (самовывоз)",IFERROR(-VLOOKUP(B296,[2]E77!$E$1:$G$65536,3,0),0),0)</f>
        <v>#REF!</v>
      </c>
      <c r="G296" s="77">
        <f>IF(I296="",VLOOKUP(B296,'[1]77'!$E$1:$K$65536,7,0),I296)</f>
        <v>43070</v>
      </c>
    </row>
    <row r="297" spans="1:7">
      <c r="A297" s="67" t="s">
        <v>507</v>
      </c>
      <c r="B297" s="78"/>
      <c r="C297" s="78"/>
      <c r="D297" s="79"/>
      <c r="E297" s="80"/>
      <c r="F297" s="80"/>
      <c r="G297" s="71"/>
    </row>
    <row r="298" spans="1:7">
      <c r="A298" s="72" t="str">
        <f>VLOOKUP(B298,'[1]77'!$E$1:$J$65536,2,0)</f>
        <v>Лента бумажная 52х50хS перф</v>
      </c>
      <c r="B298" s="92">
        <v>214685</v>
      </c>
      <c r="C298" s="73" t="str">
        <f>VLOOKUP(B298,'[1]77'!$E$1:$J$65536,6,0)</f>
        <v>ШТ</v>
      </c>
      <c r="D298" s="74">
        <f>IF(H298="",VLOOKUP(B298,'[1]77'!$E$1:$G$65536,3,0),H298)</f>
        <v>65.11</v>
      </c>
      <c r="E298" s="75">
        <v>67.617000000000004</v>
      </c>
      <c r="F298" s="76" t="e">
        <f>IF(#REF!="Условия поставки: EWX (самовывоз)",IFERROR(-VLOOKUP(B298,[2]E77!$E$1:$G$65536,3,0),0),0)</f>
        <v>#REF!</v>
      </c>
      <c r="G298" s="77">
        <f>IF(I298="",VLOOKUP(B298,'[1]77'!$E$1:$K$65536,7,0),I298)</f>
        <v>43206</v>
      </c>
    </row>
    <row r="299" spans="1:7">
      <c r="A299" s="72" t="str">
        <f>VLOOKUP(B299,'[1]77'!$E$1:$J$65536,2,0)</f>
        <v>Лента бумажная 52х150хS перф</v>
      </c>
      <c r="B299" s="92">
        <v>214687</v>
      </c>
      <c r="C299" s="73" t="str">
        <f>VLOOKUP(B299,'[1]77'!$E$1:$J$65536,6,0)</f>
        <v>ШТ</v>
      </c>
      <c r="D299" s="74">
        <f>IF(H299="",VLOOKUP(B299,'[1]77'!$E$1:$G$65536,3,0),H299)</f>
        <v>158.11000000000001</v>
      </c>
      <c r="E299" s="75">
        <v>164.18600000000001</v>
      </c>
      <c r="F299" s="76" t="e">
        <f>IF(#REF!="Условия поставки: EWX (самовывоз)",IFERROR(-VLOOKUP(B299,[2]E77!$E$1:$G$65536,3,0),0),0)</f>
        <v>#REF!</v>
      </c>
      <c r="G299" s="77">
        <f>IF(I299="",VLOOKUP(B299,'[1]77'!$E$1:$K$65536,7,0),I299)</f>
        <v>43206</v>
      </c>
    </row>
    <row r="300" spans="1:7">
      <c r="A300" s="72" t="str">
        <f>VLOOKUP(B300,'[1]77'!$E$1:$J$65536,2,0)</f>
        <v>Лента «Курт» для швов 25 м</v>
      </c>
      <c r="B300" s="73">
        <v>99381</v>
      </c>
      <c r="C300" s="73" t="str">
        <f>VLOOKUP(B300,'[1]77'!$E$1:$J$65536,6,0)</f>
        <v>ШТ</v>
      </c>
      <c r="D300" s="74">
        <f>IF(H300="",VLOOKUP(B300,'[1]77'!$E$1:$G$65536,3,0),H300)</f>
        <v>621.62</v>
      </c>
      <c r="E300" s="75">
        <v>645.49099999999999</v>
      </c>
      <c r="F300" s="76" t="e">
        <f>IF(#REF!="Условия поставки: EWX (самовывоз)",IFERROR(-VLOOKUP(B300,[2]E77!$E$1:$G$65536,3,0),0),0)</f>
        <v>#REF!</v>
      </c>
      <c r="G300" s="77">
        <f>IF(I300="",VLOOKUP(B300,'[1]77'!$E$1:$K$65536,7,0),I300)</f>
        <v>43070</v>
      </c>
    </row>
    <row r="301" spans="1:7">
      <c r="A301" s="72" t="str">
        <f>VLOOKUP(B301,'[1]77'!$E$1:$J$65536,2,0)</f>
        <v>Лента д/швов Курт 75м/</v>
      </c>
      <c r="B301" s="73">
        <v>99382</v>
      </c>
      <c r="C301" s="73" t="str">
        <f>VLOOKUP(B301,'[1]77'!$E$1:$J$65536,6,0)</f>
        <v>ШТ</v>
      </c>
      <c r="D301" s="74">
        <f>IF(H301="",VLOOKUP(B301,'[1]77'!$E$1:$G$65536,3,0),H301)</f>
        <v>1235.82</v>
      </c>
      <c r="E301" s="75">
        <v>1283.2819999999999</v>
      </c>
      <c r="F301" s="76" t="e">
        <f>IF(#REF!="Условия поставки: EWX (самовывоз)",IFERROR(-VLOOKUP(B301,[2]E77!$E$1:$G$65536,3,0),0),0)</f>
        <v>#REF!</v>
      </c>
      <c r="G301" s="77">
        <f>IF(I301="",VLOOKUP(B301,'[1]77'!$E$1:$K$65536,7,0),I301)</f>
        <v>43070</v>
      </c>
    </row>
    <row r="302" spans="1:7">
      <c r="A302" s="72" t="str">
        <f>VLOOKUP(B302,'[1]77'!$E$1:$J$65536,2,0)</f>
        <v>Лента разделительная 65х50000мм</v>
      </c>
      <c r="B302" s="73">
        <v>57871</v>
      </c>
      <c r="C302" s="73" t="str">
        <f>VLOOKUP(B302,'[1]77'!$E$1:$J$65536,6,0)</f>
        <v>РУЛ</v>
      </c>
      <c r="D302" s="74">
        <f>IF(H302="",VLOOKUP(B302,'[1]77'!$E$1:$G$65536,3,0),H302)</f>
        <v>747.8</v>
      </c>
      <c r="E302" s="75">
        <v>776.51200000000006</v>
      </c>
      <c r="F302" s="76" t="e">
        <f>IF(#REF!="Условия поставки: EWX (самовывоз)",IFERROR(-VLOOKUP(B302,[2]E77!$E$1:$G$65536,3,0),0),0)</f>
        <v>#REF!</v>
      </c>
      <c r="G302" s="77">
        <f>IF(I302="",VLOOKUP(B302,'[1]77'!$E$1:$K$65536,7,0),I302)</f>
        <v>43070</v>
      </c>
    </row>
    <row r="303" spans="1:7">
      <c r="A303" s="72" t="str">
        <f>VLOOKUP(B303,'[1]77'!$E$1:$J$65536,2,0)</f>
        <v>Лента Алюкс для кромки 50мм/30м</v>
      </c>
      <c r="B303" s="73">
        <v>3690</v>
      </c>
      <c r="C303" s="73" t="str">
        <f>VLOOKUP(B303,'[1]77'!$E$1:$J$65536,6,0)</f>
        <v>ШТ</v>
      </c>
      <c r="D303" s="74">
        <f>IF(H303="",VLOOKUP(B303,'[1]77'!$E$1:$G$65536,3,0),H303)</f>
        <v>973.43</v>
      </c>
      <c r="E303" s="75">
        <v>1010.801</v>
      </c>
      <c r="F303" s="76" t="e">
        <f>IF(#REF!="Условия поставки: EWX (самовывоз)",IFERROR(-VLOOKUP(B303,[2]E77!$E$1:$G$65536,3,0),0),0)</f>
        <v>#REF!</v>
      </c>
      <c r="G303" s="77">
        <f>IF(I303="",VLOOKUP(B303,'[1]77'!$E$1:$K$65536,7,0),I303)</f>
        <v>43070</v>
      </c>
    </row>
    <row r="304" spans="1:7">
      <c r="A304" s="67" t="s">
        <v>508</v>
      </c>
      <c r="B304" s="78"/>
      <c r="C304" s="78"/>
      <c r="D304" s="79"/>
      <c r="E304" s="80"/>
      <c r="F304" s="80"/>
      <c r="G304" s="71"/>
    </row>
    <row r="305" spans="1:7">
      <c r="A305" s="72" t="str">
        <f>VLOOKUP(B305,'[1]77'!$E$1:$J$65536,2,0)</f>
        <v>Соединитель одноуровневый (50)</v>
      </c>
      <c r="B305" s="73">
        <v>69938</v>
      </c>
      <c r="C305" s="73" t="str">
        <f>VLOOKUP(B305,'[1]77'!$E$1:$J$65536,6,0)</f>
        <v>ПАЧ</v>
      </c>
      <c r="D305" s="74">
        <f>IF(H305="",VLOOKUP(B305,'[1]77'!$E$1:$G$65536,3,0),H305)</f>
        <v>677.24</v>
      </c>
      <c r="E305" s="75">
        <v>703.24099999999999</v>
      </c>
      <c r="F305" s="76" t="e">
        <f>IF(#REF!="Условия поставки: EWX (самовывоз)",IFERROR(-VLOOKUP(B305,[2]E77!$E$1:$G$65536,3,0),0),0)</f>
        <v>#REF!</v>
      </c>
      <c r="G305" s="77">
        <f>IF(I305="",VLOOKUP(B305,'[1]77'!$E$1:$K$65536,7,0),I305)</f>
        <v>43206</v>
      </c>
    </row>
    <row r="306" spans="1:7">
      <c r="A306" s="72" t="str">
        <f>VLOOKUP(B306,'[1]77'!$E$1:$J$65536,2,0)</f>
        <v>Подвес прямой 100шт</v>
      </c>
      <c r="B306" s="73">
        <v>71500</v>
      </c>
      <c r="C306" s="73" t="str">
        <f>VLOOKUP(B306,'[1]77'!$E$1:$J$65536,6,0)</f>
        <v>КОР</v>
      </c>
      <c r="D306" s="74">
        <f>IF(H306="",VLOOKUP(B306,'[1]77'!$E$1:$G$65536,3,0),H306)</f>
        <v>574.34</v>
      </c>
      <c r="E306" s="75">
        <v>596.38700000000006</v>
      </c>
      <c r="F306" s="76" t="e">
        <f>IF(#REF!="Условия поставки: EWX (самовывоз)",IFERROR(-VLOOKUP(B306,[2]E77!$E$1:$G$65536,3,0),0),0)</f>
        <v>#REF!</v>
      </c>
      <c r="G306" s="77">
        <f>IF(I306="",VLOOKUP(B306,'[1]77'!$E$1:$K$65536,7,0),I306)</f>
        <v>43206</v>
      </c>
    </row>
    <row r="307" spans="1:7">
      <c r="A307" s="72" t="str">
        <f>VLOOKUP(B307,'[1]77'!$E$1:$J$65536,2,0)</f>
        <v>Удлинитель профиля 60х27 (100)</v>
      </c>
      <c r="B307" s="73">
        <v>60747</v>
      </c>
      <c r="C307" s="73" t="str">
        <f>VLOOKUP(B307,'[1]77'!$E$1:$J$65536,6,0)</f>
        <v>ПАЧ</v>
      </c>
      <c r="D307" s="74">
        <f>IF(H307="",VLOOKUP(B307,'[1]77'!$E$1:$G$65536,3,0),H307)</f>
        <v>389.31</v>
      </c>
      <c r="E307" s="75">
        <v>404.26100000000002</v>
      </c>
      <c r="F307" s="76" t="e">
        <f>IF(#REF!="Условия поставки: EWX (самовывоз)",IFERROR(-VLOOKUP(B307,[2]E77!$E$1:$G$65536,3,0),0),0)</f>
        <v>#REF!</v>
      </c>
      <c r="G307" s="77">
        <f>IF(I307="",VLOOKUP(B307,'[1]77'!$E$1:$K$65536,7,0),I307)</f>
        <v>43206</v>
      </c>
    </row>
    <row r="308" spans="1:7">
      <c r="A308" s="72" t="str">
        <f>VLOOKUP(B308,'[1]77'!$E$1:$J$65536,2,0)</f>
        <v>ПП-удлинитель профилей 60х27 (5)</v>
      </c>
      <c r="B308" s="73">
        <v>110738</v>
      </c>
      <c r="C308" s="73" t="str">
        <f>VLOOKUP(B308,'[1]77'!$E$1:$J$65536,6,0)</f>
        <v>ПАЧ</v>
      </c>
      <c r="D308" s="74">
        <f>IF(H308="",VLOOKUP(B308,'[1]77'!$E$1:$G$65536,3,0),H308)</f>
        <v>14.85</v>
      </c>
      <c r="E308" s="75">
        <v>15.422000000000001</v>
      </c>
      <c r="F308" s="76" t="e">
        <f>IF(#REF!="Условия поставки: EWX (самовывоз)",IFERROR(-VLOOKUP(B308,[2]E77!$E$1:$G$65536,3,0),0),0)</f>
        <v>#REF!</v>
      </c>
      <c r="G308" s="77">
        <f>IF(I308="",VLOOKUP(B308,'[1]77'!$E$1:$K$65536,7,0),I308)</f>
        <v>43070</v>
      </c>
    </row>
    <row r="309" spans="1:7">
      <c r="A309" s="72" t="str">
        <f>VLOOKUP(B309,'[1]77'!$E$1:$J$65536,2,0)</f>
        <v>Соединитель двухуровневый (100)</v>
      </c>
      <c r="B309" s="73">
        <v>69937</v>
      </c>
      <c r="C309" s="73" t="str">
        <f>VLOOKUP(B309,'[1]77'!$E$1:$J$65536,6,0)</f>
        <v>ПАЧ</v>
      </c>
      <c r="D309" s="74">
        <f>IF(H309="",VLOOKUP(B309,'[1]77'!$E$1:$G$65536,3,0),H309)</f>
        <v>535.42999999999995</v>
      </c>
      <c r="E309" s="75">
        <v>555.98400000000004</v>
      </c>
      <c r="F309" s="76" t="e">
        <f>IF(#REF!="Условия поставки: EWX (самовывоз)",IFERROR(-VLOOKUP(B309,[2]E77!$E$1:$G$65536,3,0),0),0)</f>
        <v>#REF!</v>
      </c>
      <c r="G309" s="77">
        <f>IF(I309="",VLOOKUP(B309,'[1]77'!$E$1:$K$65536,7,0),I309)</f>
        <v>43206</v>
      </c>
    </row>
    <row r="310" spans="1:7">
      <c r="A310" s="72" t="str">
        <f>VLOOKUP(B310,'[1]77'!$E$1:$J$65536,2,0)</f>
        <v>Подвес с зажимом д/ПП профилей (100)</v>
      </c>
      <c r="B310" s="73">
        <v>3413</v>
      </c>
      <c r="C310" s="73" t="str">
        <f>VLOOKUP(B310,'[1]77'!$E$1:$J$65536,6,0)</f>
        <v>ПАЧ</v>
      </c>
      <c r="D310" s="74">
        <f>IF(H310="",VLOOKUP(B310,'[1]77'!$E$1:$G$65536,3,0),H310)</f>
        <v>913.59</v>
      </c>
      <c r="E310" s="75">
        <v>948.673</v>
      </c>
      <c r="F310" s="76" t="e">
        <f>IF(#REF!="Условия поставки: EWX (самовывоз)",IFERROR(-VLOOKUP(B310,[2]E77!$E$1:$G$65536,3,0),0),0)</f>
        <v>#REF!</v>
      </c>
      <c r="G310" s="77">
        <f>IF(I310="",VLOOKUP(B310,'[1]77'!$E$1:$K$65536,7,0),I310)</f>
        <v>43206</v>
      </c>
    </row>
    <row r="311" spans="1:7">
      <c r="A311" s="72" t="str">
        <f>VLOOKUP(B311,'[1]77'!$E$1:$J$65536,2,0)</f>
        <v>Тяга 100см (100)</v>
      </c>
      <c r="B311" s="73">
        <v>3421</v>
      </c>
      <c r="C311" s="73" t="str">
        <f>VLOOKUP(B311,'[1]77'!$E$1:$J$65536,6,0)</f>
        <v>ПАЧ</v>
      </c>
      <c r="D311" s="74">
        <f>IF(H311="",VLOOKUP(B311,'[1]77'!$E$1:$G$65536,3,0),H311)</f>
        <v>1063.18</v>
      </c>
      <c r="E311" s="75">
        <v>1104.0040000000001</v>
      </c>
      <c r="F311" s="76" t="e">
        <f>IF(#REF!="Условия поставки: EWX (самовывоз)",IFERROR(-VLOOKUP(B311,[2]E77!$E$1:$G$65536,3,0),0),0)</f>
        <v>#REF!</v>
      </c>
      <c r="G311" s="77">
        <f>IF(I311="",VLOOKUP(B311,'[1]77'!$E$1:$K$65536,7,0),I311)</f>
        <v>43070</v>
      </c>
    </row>
    <row r="312" spans="1:7">
      <c r="A312" s="72" t="str">
        <f>VLOOKUP(B312,'[1]77'!$E$1:$J$65536,2,0)</f>
        <v>Тяга 35см (100)</v>
      </c>
      <c r="B312" s="73">
        <v>69245</v>
      </c>
      <c r="C312" s="73" t="str">
        <f>VLOOKUP(B312,'[1]77'!$E$1:$J$65536,6,0)</f>
        <v>ПАЧ</v>
      </c>
      <c r="D312" s="74">
        <f>IF(H312="",VLOOKUP(B312,'[1]77'!$E$1:$G$65536,3,0),H312)</f>
        <v>439.58</v>
      </c>
      <c r="E312" s="75">
        <v>456.45600000000002</v>
      </c>
      <c r="F312" s="76" t="e">
        <f>IF(#REF!="Условия поставки: EWX (самовывоз)",IFERROR(-VLOOKUP(B312,[2]E77!$E$1:$G$65536,3,0),0),0)</f>
        <v>#REF!</v>
      </c>
      <c r="G312" s="77">
        <f>IF(I312="",VLOOKUP(B312,'[1]77'!$E$1:$K$65536,7,0),I312)</f>
        <v>43206</v>
      </c>
    </row>
    <row r="313" spans="1:7">
      <c r="A313" s="72" t="str">
        <f>VLOOKUP(B313,'[1]77'!$E$1:$J$65536,2,0)</f>
        <v>Тяга 50см (100)</v>
      </c>
      <c r="B313" s="73">
        <v>3419</v>
      </c>
      <c r="C313" s="73" t="str">
        <f>VLOOKUP(B313,'[1]77'!$E$1:$J$65536,6,0)</f>
        <v>ПАЧ</v>
      </c>
      <c r="D313" s="74">
        <f>IF(H313="",VLOOKUP(B313,'[1]77'!$E$1:$G$65536,3,0),H313)</f>
        <v>550.79</v>
      </c>
      <c r="E313" s="75">
        <v>571.93400000000008</v>
      </c>
      <c r="F313" s="76" t="e">
        <f>IF(#REF!="Условия поставки: EWX (самовывоз)",IFERROR(-VLOOKUP(B313,[2]E77!$E$1:$G$65536,3,0),0),0)</f>
        <v>#REF!</v>
      </c>
      <c r="G313" s="77">
        <f>IF(I313="",VLOOKUP(B313,'[1]77'!$E$1:$K$65536,7,0),I313)</f>
        <v>43206</v>
      </c>
    </row>
    <row r="314" spans="1:7">
      <c r="A314" s="72" t="str">
        <f>VLOOKUP(B314,'[1]77'!$E$1:$J$65536,2,0)</f>
        <v>Подвес прямой 100шт штрих-код</v>
      </c>
      <c r="B314" s="73">
        <v>468720</v>
      </c>
      <c r="C314" s="73" t="str">
        <f>VLOOKUP(B314,'[1]77'!$E$1:$J$65536,6,0)</f>
        <v>ПАЧ</v>
      </c>
      <c r="D314" s="74">
        <f>IF(H314="",VLOOKUP(B314,'[1]77'!$E$1:$G$65536,3,0),H314)</f>
        <v>594.83000000000004</v>
      </c>
      <c r="E314" s="75">
        <v>617.66100000000006</v>
      </c>
      <c r="F314" s="76" t="e">
        <f>IF(#REF!="Условия поставки: EWX (самовывоз)",IFERROR(-VLOOKUP(B314,[2]E77!$E$1:$G$65536,3,0),0),0)</f>
        <v>#REF!</v>
      </c>
      <c r="G314" s="77">
        <f>IF(I314="",VLOOKUP(B314,'[1]77'!$E$1:$K$65536,7,0),I314)</f>
        <v>43206</v>
      </c>
    </row>
    <row r="315" spans="1:7">
      <c r="A315" s="72" t="str">
        <f>VLOOKUP(B315,'[1]77'!$E$1:$J$65536,2,0)</f>
        <v>Соединитель одноуровневый (50) штрих-код</v>
      </c>
      <c r="B315" s="73">
        <v>468737</v>
      </c>
      <c r="C315" s="73" t="str">
        <f>VLOOKUP(B315,'[1]77'!$E$1:$J$65536,6,0)</f>
        <v>ПАЧ</v>
      </c>
      <c r="D315" s="74">
        <f>IF(H315="",VLOOKUP(B315,'[1]77'!$E$1:$G$65536,3,0),H315)</f>
        <v>702.28</v>
      </c>
      <c r="E315" s="75">
        <v>729.24500000000012</v>
      </c>
      <c r="F315" s="76" t="e">
        <f>IF(#REF!="Условия поставки: EWX (самовывоз)",IFERROR(-VLOOKUP(B315,[2]E77!$E$1:$G$65536,3,0),0),0)</f>
        <v>#REF!</v>
      </c>
      <c r="G315" s="77">
        <f>IF(I315="",VLOOKUP(B315,'[1]77'!$E$1:$K$65536,7,0),I315)</f>
        <v>43206</v>
      </c>
    </row>
    <row r="316" spans="1:7">
      <c r="A316" s="72" t="str">
        <f>VLOOKUP(B316,'[1]77'!$E$1:$J$65536,2,0)</f>
        <v>Подвес Нониус верх часть ш-к 500 (50) А</v>
      </c>
      <c r="B316" s="73">
        <v>610187</v>
      </c>
      <c r="C316" s="73" t="str">
        <f>VLOOKUP(B316,'[1]77'!$E$1:$J$65536,6,0)</f>
        <v>ПАЧ</v>
      </c>
      <c r="D316" s="74">
        <f>IF(H316="",VLOOKUP(B316,'[1]77'!$E$1:$G$65536,3,0),H316)</f>
        <v>778.83</v>
      </c>
      <c r="E316" s="75">
        <v>808.73100000000011</v>
      </c>
      <c r="F316" s="76" t="e">
        <f>IF(#REF!="Условия поставки: EWX (самовывоз)",IFERROR(-VLOOKUP(B316,[2]E77!$E$1:$G$65536,3,0),0),0)</f>
        <v>#REF!</v>
      </c>
      <c r="G316" s="77">
        <f>IF(I316="",VLOOKUP(B316,'[1]77'!$E$1:$K$65536,7,0),I316)</f>
        <v>43206</v>
      </c>
    </row>
    <row r="317" spans="1:7">
      <c r="A317" s="72" t="str">
        <f>VLOOKUP(B317,'[1]77'!$E$1:$J$65536,2,0)</f>
        <v>Подвес Нониус верх часть ш-к 1000 (50) А</v>
      </c>
      <c r="B317" s="73">
        <v>610188</v>
      </c>
      <c r="C317" s="73" t="str">
        <f>VLOOKUP(B317,'[1]77'!$E$1:$J$65536,6,0)</f>
        <v>ПАЧ</v>
      </c>
      <c r="D317" s="74">
        <f>IF(H317="",VLOOKUP(B317,'[1]77'!$E$1:$G$65536,3,0),H317)</f>
        <v>1359.25</v>
      </c>
      <c r="E317" s="75">
        <v>1411.4430000000002</v>
      </c>
      <c r="F317" s="76" t="e">
        <f>IF(#REF!="Условия поставки: EWX (самовывоз)",IFERROR(-VLOOKUP(B317,[2]E77!$E$1:$G$65536,3,0),0),0)</f>
        <v>#REF!</v>
      </c>
      <c r="G317" s="77">
        <f>IF(I317="",VLOOKUP(B317,'[1]77'!$E$1:$K$65536,7,0),I317)</f>
        <v>43206</v>
      </c>
    </row>
    <row r="318" spans="1:7">
      <c r="A318" s="72" t="str">
        <f>VLOOKUP(B318,'[1]77'!$E$1:$J$65536,2,0)</f>
        <v>Подвес Нониус нижн часть ш-к (50) А</v>
      </c>
      <c r="B318" s="73">
        <v>610191</v>
      </c>
      <c r="C318" s="73" t="str">
        <f>VLOOKUP(B318,'[1]77'!$E$1:$J$65536,6,0)</f>
        <v>ПАЧ</v>
      </c>
      <c r="D318" s="74">
        <f>IF(H318="",VLOOKUP(B318,'[1]77'!$E$1:$G$65536,3,0),H318)</f>
        <v>703.06</v>
      </c>
      <c r="E318" s="75">
        <v>730.05900000000008</v>
      </c>
      <c r="F318" s="76" t="e">
        <f>IF(#REF!="Условия поставки: EWX (самовывоз)",IFERROR(-VLOOKUP(B318,[2]E77!$E$1:$G$65536,3,0),0),0)</f>
        <v>#REF!</v>
      </c>
      <c r="G318" s="77">
        <f>IF(I318="",VLOOKUP(B318,'[1]77'!$E$1:$K$65536,7,0),I318)</f>
        <v>43206</v>
      </c>
    </row>
    <row r="319" spans="1:7">
      <c r="A319" s="72" t="str">
        <f>VLOOKUP(B319,'[1]77'!$E$1:$J$65536,2,0)</f>
        <v>Удлинитель Нониус L=1.5м ш-к (50) A</v>
      </c>
      <c r="B319" s="73">
        <v>610192</v>
      </c>
      <c r="C319" s="73" t="str">
        <f>VLOOKUP(B319,'[1]77'!$E$1:$J$65536,6,0)</f>
        <v>ПАЧ</v>
      </c>
      <c r="D319" s="74">
        <f>IF(H319="",VLOOKUP(B319,'[1]77'!$E$1:$G$65536,3,0),H319)</f>
        <v>1668.59</v>
      </c>
      <c r="E319" s="75">
        <v>1732.6650000000002</v>
      </c>
      <c r="F319" s="76" t="e">
        <f>IF(#REF!="Условия поставки: EWX (самовывоз)",IFERROR(-VLOOKUP(B319,[2]E77!$E$1:$G$65536,3,0),0),0)</f>
        <v>#REF!</v>
      </c>
      <c r="G319" s="77">
        <f>IF(I319="",VLOOKUP(B319,'[1]77'!$E$1:$K$65536,7,0),I319)</f>
        <v>43206</v>
      </c>
    </row>
    <row r="320" spans="1:7">
      <c r="A320" s="72" t="str">
        <f>VLOOKUP(B320,'[1]77'!$E$1:$J$65536,2,0)</f>
        <v>Соединитель Нониус штрих-код (100) А</v>
      </c>
      <c r="B320" s="73">
        <v>610195</v>
      </c>
      <c r="C320" s="73" t="str">
        <f>VLOOKUP(B320,'[1]77'!$E$1:$J$65536,6,0)</f>
        <v>ПАЧ</v>
      </c>
      <c r="D320" s="74">
        <f>IF(H320="",VLOOKUP(B320,'[1]77'!$E$1:$G$65536,3,0),H320)</f>
        <v>449.95</v>
      </c>
      <c r="E320" s="75">
        <v>467.22500000000002</v>
      </c>
      <c r="F320" s="76" t="e">
        <f>IF(#REF!="Условия поставки: EWX (самовывоз)",IFERROR(-VLOOKUP(B320,[2]E77!$E$1:$G$65536,3,0),0),0)</f>
        <v>#REF!</v>
      </c>
      <c r="G320" s="77">
        <f>IF(I320="",VLOOKUP(B320,'[1]77'!$E$1:$K$65536,7,0),I320)</f>
        <v>43206</v>
      </c>
    </row>
    <row r="321" spans="1:7">
      <c r="A321" s="72" t="str">
        <f>VLOOKUP(B321,'[1]77'!$E$1:$J$65536,2,0)</f>
        <v>Адаптер 30*-280* д/соед. Мульти CD 60/27</v>
      </c>
      <c r="B321" s="73">
        <v>65301</v>
      </c>
      <c r="C321" s="73" t="str">
        <f>VLOOKUP(B321,'[1]77'!$E$1:$J$65536,6,0)</f>
        <v>ПАЧ</v>
      </c>
      <c r="D321" s="74">
        <f>IF(H321="",VLOOKUP(B321,'[1]77'!$E$1:$G$65536,3,0),H321)</f>
        <v>1392.84</v>
      </c>
      <c r="E321" s="75">
        <v>1446.3240000000001</v>
      </c>
      <c r="F321" s="76" t="e">
        <f>IF(#REF!="Условия поставки: EWX (самовывоз)",IFERROR(-VLOOKUP(B321,[2]E77!$E$1:$G$65536,3,0),0),0)</f>
        <v>#REF!</v>
      </c>
      <c r="G321" s="77">
        <f>IF(I321="",VLOOKUP(B321,'[1]77'!$E$1:$K$65536,7,0),I321)</f>
        <v>43070</v>
      </c>
    </row>
    <row r="322" spans="1:7">
      <c r="A322" s="72" t="str">
        <f>VLOOKUP(B322,'[1]77'!$E$1:$J$65536,2,0)</f>
        <v>Adapter  90° f. Multi Connector CD 60/27</v>
      </c>
      <c r="B322" s="73">
        <v>65302</v>
      </c>
      <c r="C322" s="73" t="str">
        <f>VLOOKUP(B322,'[1]77'!$E$1:$J$65536,6,0)</f>
        <v>ПАЧ</v>
      </c>
      <c r="D322" s="74">
        <f>IF(H322="",VLOOKUP(B322,'[1]77'!$E$1:$G$65536,3,0),H322)</f>
        <v>886.91</v>
      </c>
      <c r="E322" s="75">
        <v>920.97500000000002</v>
      </c>
      <c r="F322" s="76" t="e">
        <f>IF(#REF!="Условия поставки: EWX (самовывоз)",IFERROR(-VLOOKUP(B322,[2]E77!$E$1:$G$65536,3,0),0),0)</f>
        <v>#REF!</v>
      </c>
      <c r="G322" s="77">
        <f>IF(I322="",VLOOKUP(B322,'[1]77'!$E$1:$K$65536,7,0),I322)</f>
        <v>43070</v>
      </c>
    </row>
    <row r="323" spans="1:7">
      <c r="A323" s="72" t="str">
        <f>VLOOKUP(B323,'[1]77'!$E$1:$J$65536,2,0)</f>
        <v>Адаптер Z-12,5 д/соед. Мульти CD 60/27</v>
      </c>
      <c r="B323" s="73">
        <v>65300</v>
      </c>
      <c r="C323" s="73" t="str">
        <f>VLOOKUP(B323,'[1]77'!$E$1:$J$65536,6,0)</f>
        <v>ПАЧ</v>
      </c>
      <c r="D323" s="74">
        <f>IF(H323="",VLOOKUP(B323,'[1]77'!$E$1:$G$65536,3,0),H323)</f>
        <v>827.24</v>
      </c>
      <c r="E323" s="75">
        <v>859.00100000000009</v>
      </c>
      <c r="F323" s="76" t="e">
        <f>IF(#REF!="Условия поставки: EWX (самовывоз)",IFERROR(-VLOOKUP(B323,[2]E77!$E$1:$G$65536,3,0),0),0)</f>
        <v>#REF!</v>
      </c>
      <c r="G323" s="77">
        <f>IF(I323="",VLOOKUP(B323,'[1]77'!$E$1:$K$65536,7,0),I323)</f>
        <v>43070</v>
      </c>
    </row>
    <row r="324" spans="1:7">
      <c r="A324" s="72" t="str">
        <f>VLOOKUP(B324,'[1]77'!$E$1:$J$65536,2,0)</f>
        <v>Бугель Нониус</v>
      </c>
      <c r="B324" s="73">
        <v>3391</v>
      </c>
      <c r="C324" s="73" t="str">
        <f>VLOOKUP(B324,'[1]77'!$E$1:$J$65536,6,0)</f>
        <v>ПАЧ</v>
      </c>
      <c r="D324" s="74">
        <f>IF(H324="",VLOOKUP(B324,'[1]77'!$E$1:$G$65536,3,0),H324)</f>
        <v>3092.36</v>
      </c>
      <c r="E324" s="75">
        <v>3211.1090000000004</v>
      </c>
      <c r="F324" s="76" t="e">
        <f>IF(#REF!="Условия поставки: EWX (самовывоз)",IFERROR(-VLOOKUP(B324,[2]E77!$E$1:$G$65536,3,0),0),0)</f>
        <v>#REF!</v>
      </c>
      <c r="G324" s="77">
        <f>IF(I324="",VLOOKUP(B324,'[1]77'!$E$1:$K$65536,7,0),I324)</f>
        <v>43070</v>
      </c>
    </row>
    <row r="325" spans="1:7">
      <c r="A325" s="72" t="str">
        <f>VLOOKUP(B325,'[1]77'!$E$1:$J$65536,2,0)</f>
        <v>Зажим для соединения CD 60/27 с шурупом</v>
      </c>
      <c r="B325" s="73">
        <v>95817</v>
      </c>
      <c r="C325" s="73" t="str">
        <f>VLOOKUP(B325,'[1]77'!$E$1:$J$65536,6,0)</f>
        <v>ПАЧ</v>
      </c>
      <c r="D325" s="74">
        <f>IF(H325="",VLOOKUP(B325,'[1]77'!$E$1:$G$65536,3,0),H325)</f>
        <v>2959.32</v>
      </c>
      <c r="E325" s="75">
        <v>3072.96</v>
      </c>
      <c r="F325" s="76" t="e">
        <f>IF(#REF!="Условия поставки: EWX (самовывоз)",IFERROR(-VLOOKUP(B325,[2]E77!$E$1:$G$65536,3,0),0),0)</f>
        <v>#REF!</v>
      </c>
      <c r="G325" s="77">
        <f>IF(I325="",VLOOKUP(B325,'[1]77'!$E$1:$K$65536,7,0),I325)</f>
        <v>43070</v>
      </c>
    </row>
    <row r="326" spans="1:7">
      <c r="A326" s="72" t="str">
        <f>VLOOKUP(B326,'[1]77'!$E$1:$J$65536,2,0)</f>
        <v>Подвес комб с заж д/ПП 60/27 (100)</v>
      </c>
      <c r="B326" s="73">
        <v>3412</v>
      </c>
      <c r="C326" s="73" t="str">
        <f>VLOOKUP(B326,'[1]77'!$E$1:$J$65536,6,0)</f>
        <v>ПАЧ</v>
      </c>
      <c r="D326" s="74">
        <f>IF(H326="",VLOOKUP(B326,'[1]77'!$E$1:$G$65536,3,0),H326)</f>
        <v>3412.35</v>
      </c>
      <c r="E326" s="75">
        <v>3543.3860000000004</v>
      </c>
      <c r="F326" s="76" t="e">
        <f>IF(#REF!="Условия поставки: EWX (самовывоз)",IFERROR(-VLOOKUP(B326,[2]E77!$E$1:$G$65536,3,0),0),0)</f>
        <v>#REF!</v>
      </c>
      <c r="G326" s="77">
        <f>IF(I326="",VLOOKUP(B326,'[1]77'!$E$1:$K$65536,7,0),I326)</f>
        <v>43070</v>
      </c>
    </row>
    <row r="327" spans="1:7">
      <c r="A327" s="72" t="str">
        <f>VLOOKUP(B327,'[1]77'!$E$1:$J$65536,2,0)</f>
        <v>Подвес Нониус верхняя часть 200</v>
      </c>
      <c r="B327" s="73">
        <v>3394</v>
      </c>
      <c r="C327" s="73" t="str">
        <f>VLOOKUP(B327,'[1]77'!$E$1:$J$65536,6,0)</f>
        <v>ПАЧ</v>
      </c>
      <c r="D327" s="74">
        <f>IF(H327="",VLOOKUP(B327,'[1]77'!$E$1:$G$65536,3,0),H327)</f>
        <v>973.31</v>
      </c>
      <c r="E327" s="75">
        <v>1010.691</v>
      </c>
      <c r="F327" s="76" t="e">
        <f>IF(#REF!="Условия поставки: EWX (самовывоз)",IFERROR(-VLOOKUP(B327,[2]E77!$E$1:$G$65536,3,0),0),0)</f>
        <v>#REF!</v>
      </c>
      <c r="G327" s="77">
        <f>IF(I327="",VLOOKUP(B327,'[1]77'!$E$1:$K$65536,7,0),I327)</f>
        <v>43070</v>
      </c>
    </row>
    <row r="328" spans="1:7">
      <c r="A328" s="72" t="str">
        <f>VLOOKUP(B328,'[1]77'!$E$1:$J$65536,2,0)</f>
        <v>Подвес Нониус верхняя часть 700</v>
      </c>
      <c r="B328" s="73">
        <v>3399</v>
      </c>
      <c r="C328" s="73" t="str">
        <f>VLOOKUP(B328,'[1]77'!$E$1:$J$65536,6,0)</f>
        <v>ПАЧ</v>
      </c>
      <c r="D328" s="74">
        <f>IF(H328="",VLOOKUP(B328,'[1]77'!$E$1:$G$65536,3,0),H328)</f>
        <v>3407.66</v>
      </c>
      <c r="E328" s="75">
        <v>3538.5130000000004</v>
      </c>
      <c r="F328" s="76" t="e">
        <f>IF(#REF!="Условия поставки: EWX (самовывоз)",IFERROR(-VLOOKUP(B328,[2]E77!$E$1:$G$65536,3,0),0),0)</f>
        <v>#REF!</v>
      </c>
      <c r="G328" s="77">
        <f>IF(I328="",VLOOKUP(B328,'[1]77'!$E$1:$K$65536,7,0),I328)</f>
        <v>43070</v>
      </c>
    </row>
    <row r="329" spans="1:7">
      <c r="A329" s="72" t="str">
        <f>VLOOKUP(B329,'[1]77'!$E$1:$J$65536,2,0)</f>
        <v>Подвес-клипс прямой (100)</v>
      </c>
      <c r="B329" s="73">
        <v>46166</v>
      </c>
      <c r="C329" s="73" t="str">
        <f>VLOOKUP(B329,'[1]77'!$E$1:$J$65536,6,0)</f>
        <v>ПАЧ</v>
      </c>
      <c r="D329" s="74">
        <f>IF(H329="",VLOOKUP(B329,'[1]77'!$E$1:$G$65536,3,0),H329)</f>
        <v>1250.26</v>
      </c>
      <c r="E329" s="75">
        <v>1298.2750000000001</v>
      </c>
      <c r="F329" s="76" t="e">
        <f>IF(#REF!="Условия поставки: EWX (самовывоз)",IFERROR(-VLOOKUP(B329,[2]E77!$E$1:$G$65536,3,0),0),0)</f>
        <v>#REF!</v>
      </c>
      <c r="G329" s="77">
        <f>IF(I329="",VLOOKUP(B329,'[1]77'!$E$1:$K$65536,7,0),I329)</f>
        <v>43070</v>
      </c>
    </row>
    <row r="330" spans="1:7">
      <c r="A330" s="72" t="str">
        <f>VLOOKUP(B330,'[1]77'!$E$1:$J$65536,2,0)</f>
        <v>Прямой подвес 200 антивибрац CD 60/27</v>
      </c>
      <c r="B330" s="73">
        <v>72521</v>
      </c>
      <c r="C330" s="73" t="str">
        <f>VLOOKUP(B330,'[1]77'!$E$1:$J$65536,6,0)</f>
        <v>ПАЧ</v>
      </c>
      <c r="D330" s="74">
        <f>IF(H330="",VLOOKUP(B330,'[1]77'!$E$1:$G$65536,3,0),H330)</f>
        <v>6956.32</v>
      </c>
      <c r="E330" s="75">
        <v>7223.447000000001</v>
      </c>
      <c r="F330" s="76" t="e">
        <f>IF(#REF!="Условия поставки: EWX (самовывоз)",IFERROR(-VLOOKUP(B330,[2]E77!$E$1:$G$65536,3,0),0),0)</f>
        <v>#REF!</v>
      </c>
      <c r="G330" s="77">
        <f>IF(I330="",VLOOKUP(B330,'[1]77'!$E$1:$K$65536,7,0),I330)</f>
        <v>43070</v>
      </c>
    </row>
    <row r="331" spans="1:7">
      <c r="A331" s="72" t="str">
        <f>VLOOKUP(B331,'[1]77'!$E$1:$J$65536,2,0)</f>
        <v>Подвес прямой 120 антивибрационный (100)</v>
      </c>
      <c r="B331" s="73">
        <v>622463</v>
      </c>
      <c r="C331" s="73" t="str">
        <f>VLOOKUP(B331,'[1]77'!$E$1:$J$65536,6,0)</f>
        <v>ПАЧ</v>
      </c>
      <c r="D331" s="74">
        <f>IF(H331="",VLOOKUP(B331,'[1]77'!$E$1:$G$65536,3,0),H331)</f>
        <v>4271.29</v>
      </c>
      <c r="E331" s="75">
        <v>4435.3100000000004</v>
      </c>
      <c r="F331" s="76" t="e">
        <f>IF(#REF!="Условия поставки: EWX (самовывоз)",IFERROR(-VLOOKUP(B331,[2]E77!$E$1:$G$65536,3,0),0),0)</f>
        <v>#REF!</v>
      </c>
      <c r="G331" s="77">
        <f>IF(I331="",VLOOKUP(B331,'[1]77'!$E$1:$K$65536,7,0),I331)</f>
        <v>43160</v>
      </c>
    </row>
    <row r="332" spans="1:7">
      <c r="A332" s="72" t="str">
        <f>VLOOKUP(B332,'[1]77'!$E$1:$J$65536,2,0)</f>
        <v>Скоба Нониус (100)</v>
      </c>
      <c r="B332" s="73">
        <v>3437</v>
      </c>
      <c r="C332" s="73" t="str">
        <f>VLOOKUP(B332,'[1]77'!$E$1:$J$65536,6,0)</f>
        <v>ПАЧ</v>
      </c>
      <c r="D332" s="74">
        <f>IF(H332="",VLOOKUP(B332,'[1]77'!$E$1:$G$65536,3,0),H332)</f>
        <v>484.13</v>
      </c>
      <c r="E332" s="75">
        <v>502.71100000000001</v>
      </c>
      <c r="F332" s="76" t="e">
        <f>IF(#REF!="Условия поставки: EWX (самовывоз)",IFERROR(-VLOOKUP(B332,[2]E77!$E$1:$G$65536,3,0),0),0)</f>
        <v>#REF!</v>
      </c>
      <c r="G332" s="77">
        <f>IF(I332="",VLOOKUP(B332,'[1]77'!$E$1:$K$65536,7,0),I332)</f>
        <v>43070</v>
      </c>
    </row>
    <row r="333" spans="1:7">
      <c r="A333" s="72" t="str">
        <f>VLOOKUP(B333,'[1]77'!$E$1:$J$65536,2,0)</f>
        <v>Соединитель крестообразн UA и CD профиля</v>
      </c>
      <c r="B333" s="73">
        <v>68986</v>
      </c>
      <c r="C333" s="73" t="str">
        <f>VLOOKUP(B333,'[1]77'!$E$1:$J$65536,6,0)</f>
        <v>ПАЧ</v>
      </c>
      <c r="D333" s="74">
        <f>IF(H333="",VLOOKUP(B333,'[1]77'!$E$1:$G$65536,3,0),H333)</f>
        <v>966.68</v>
      </c>
      <c r="E333" s="75">
        <v>1003.7940000000001</v>
      </c>
      <c r="F333" s="76" t="e">
        <f>IF(#REF!="Условия поставки: EWX (самовывоз)",IFERROR(-VLOOKUP(B333,[2]E77!$E$1:$G$65536,3,0),0),0)</f>
        <v>#REF!</v>
      </c>
      <c r="G333" s="77">
        <f>IF(I333="",VLOOKUP(B333,'[1]77'!$E$1:$K$65536,7,0),I333)</f>
        <v>43070</v>
      </c>
    </row>
    <row r="334" spans="1:7">
      <c r="A334" s="72" t="str">
        <f>VLOOKUP(B334,'[1]77'!$E$1:$J$65536,2,0)</f>
        <v>Соединитель крестообразный</v>
      </c>
      <c r="B334" s="73">
        <v>3446</v>
      </c>
      <c r="C334" s="73" t="str">
        <f>VLOOKUP(B334,'[1]77'!$E$1:$J$65536,6,0)</f>
        <v>ПАЧ</v>
      </c>
      <c r="D334" s="74">
        <f>IF(H334="",VLOOKUP(B334,'[1]77'!$E$1:$G$65536,3,0),H334)</f>
        <v>1294.1300000000001</v>
      </c>
      <c r="E334" s="75">
        <v>1343.8150000000003</v>
      </c>
      <c r="F334" s="76" t="e">
        <f>IF(#REF!="Условия поставки: EWX (самовывоз)",IFERROR(-VLOOKUP(B334,[2]E77!$E$1:$G$65536,3,0),0),0)</f>
        <v>#REF!</v>
      </c>
      <c r="G334" s="77">
        <f>IF(I334="",VLOOKUP(B334,'[1]77'!$E$1:$K$65536,7,0),I334)</f>
        <v>43070</v>
      </c>
    </row>
    <row r="335" spans="1:7">
      <c r="A335" s="72" t="str">
        <f>VLOOKUP(B335,'[1]77'!$E$1:$J$65536,2,0)</f>
        <v>Соединитель Мульти д/пот. проф. CD60/27</v>
      </c>
      <c r="B335" s="73">
        <v>65153</v>
      </c>
      <c r="C335" s="73" t="str">
        <f>VLOOKUP(B335,'[1]77'!$E$1:$J$65536,6,0)</f>
        <v>ПАЧ</v>
      </c>
      <c r="D335" s="74">
        <f>IF(H335="",VLOOKUP(B335,'[1]77'!$E$1:$G$65536,3,0),H335)</f>
        <v>1162.53</v>
      </c>
      <c r="E335" s="75">
        <v>1207.1620000000003</v>
      </c>
      <c r="F335" s="76" t="e">
        <f>IF(#REF!="Условия поставки: EWX (самовывоз)",IFERROR(-VLOOKUP(B335,[2]E77!$E$1:$G$65536,3,0),0),0)</f>
        <v>#REF!</v>
      </c>
      <c r="G335" s="77">
        <f>IF(I335="",VLOOKUP(B335,'[1]77'!$E$1:$K$65536,7,0),I335)</f>
        <v>43070</v>
      </c>
    </row>
    <row r="336" spans="1:7">
      <c r="A336" s="72" t="str">
        <f>VLOOKUP(B336,'[1]77'!$E$1:$J$65536,2,0)</f>
        <v>Соединитель угловой 90град для CD 60/2</v>
      </c>
      <c r="B336" s="73">
        <v>3453</v>
      </c>
      <c r="C336" s="73" t="str">
        <f>VLOOKUP(B336,'[1]77'!$E$1:$J$65536,6,0)</f>
        <v>ПАЧ</v>
      </c>
      <c r="D336" s="74">
        <f>IF(H336="",VLOOKUP(B336,'[1]77'!$E$1:$G$65536,3,0),H336)</f>
        <v>3320.75</v>
      </c>
      <c r="E336" s="75">
        <v>3448.2690000000002</v>
      </c>
      <c r="F336" s="76" t="e">
        <f>IF(#REF!="Условия поставки: EWX (самовывоз)",IFERROR(-VLOOKUP(B336,[2]E77!$E$1:$G$65536,3,0),0),0)</f>
        <v>#REF!</v>
      </c>
      <c r="G336" s="77">
        <f>IF(I336="",VLOOKUP(B336,'[1]77'!$E$1:$K$65536,7,0),I336)</f>
        <v>43070</v>
      </c>
    </row>
    <row r="337" spans="1:7">
      <c r="A337" s="72" t="str">
        <f>VLOOKUP(B337,'[1]77'!$E$1:$J$65536,2,0)</f>
        <v>Уголок анкерный д/CD-профиля 60/27</v>
      </c>
      <c r="B337" s="73">
        <v>3415</v>
      </c>
      <c r="C337" s="73" t="str">
        <f>VLOOKUP(B337,'[1]77'!$E$1:$J$65536,6,0)</f>
        <v>ПАЧ</v>
      </c>
      <c r="D337" s="74">
        <f>IF(H337="",VLOOKUP(B337,'[1]77'!$E$1:$G$65536,3,0),H337)</f>
        <v>777.1</v>
      </c>
      <c r="E337" s="75">
        <v>806.9380000000001</v>
      </c>
      <c r="F337" s="76" t="e">
        <f>IF(#REF!="Условия поставки: EWX (самовывоз)",IFERROR(-VLOOKUP(B337,[2]E77!$E$1:$G$65536,3,0),0),0)</f>
        <v>#REF!</v>
      </c>
      <c r="G337" s="77">
        <f>IF(I337="",VLOOKUP(B337,'[1]77'!$E$1:$K$65536,7,0),I337)</f>
        <v>43070</v>
      </c>
    </row>
    <row r="338" spans="1:7">
      <c r="A338" s="72" t="str">
        <f>VLOOKUP(B338,'[1]77'!$E$1:$J$65536,2,0)</f>
        <v>Уголок специальный анкерный (100)</v>
      </c>
      <c r="B338" s="73">
        <v>3407</v>
      </c>
      <c r="C338" s="73" t="str">
        <f>VLOOKUP(B338,'[1]77'!$E$1:$J$65536,6,0)</f>
        <v>ПАЧ</v>
      </c>
      <c r="D338" s="74">
        <f>IF(H338="",VLOOKUP(B338,'[1]77'!$E$1:$G$65536,3,0),H338)</f>
        <v>1030.9100000000001</v>
      </c>
      <c r="E338" s="75">
        <v>1070.498</v>
      </c>
      <c r="F338" s="76" t="e">
        <f>IF(#REF!="Условия поставки: EWX (самовывоз)",IFERROR(-VLOOKUP(B338,[2]E77!$E$1:$G$65536,3,0),0),0)</f>
        <v>#REF!</v>
      </c>
      <c r="G338" s="77">
        <f>IF(I338="",VLOOKUP(B338,'[1]77'!$E$1:$K$65536,7,0),I338)</f>
        <v>43070</v>
      </c>
    </row>
    <row r="339" spans="1:7">
      <c r="A339" s="72" t="str">
        <f>VLOOKUP(B339,'[1]77'!$E$1:$J$65536,2,0)</f>
        <v>Профиль подвеса 12х8 3000 мм</v>
      </c>
      <c r="B339" s="73">
        <v>3435</v>
      </c>
      <c r="C339" s="73" t="str">
        <f>VLOOKUP(B339,'[1]77'!$E$1:$J$65536,6,0)</f>
        <v>ШТ</v>
      </c>
      <c r="D339" s="74">
        <f>IF(H339="",VLOOKUP(B339,'[1]77'!$E$1:$G$65536,3,0),H339)</f>
        <v>259.66000000000003</v>
      </c>
      <c r="E339" s="75">
        <v>269.63200000000001</v>
      </c>
      <c r="F339" s="76" t="e">
        <f>IF(#REF!="Условия поставки: EWX (самовывоз)",IFERROR(-VLOOKUP(B339,[2]E77!$E$1:$G$65536,3,0),0),0)</f>
        <v>#REF!</v>
      </c>
      <c r="G339" s="77">
        <f>IF(I339="",VLOOKUP(B339,'[1]77'!$E$1:$K$65536,7,0),I339)</f>
        <v>43070</v>
      </c>
    </row>
    <row r="340" spans="1:7">
      <c r="A340" s="72" t="str">
        <f>VLOOKUP(B340,'[1]77'!$E$1:$J$65536,2,0)</f>
        <v>Зажим поддерживающий</v>
      </c>
      <c r="B340" s="73">
        <v>3543</v>
      </c>
      <c r="C340" s="73" t="str">
        <f>VLOOKUP(B340,'[1]77'!$E$1:$J$65536,6,0)</f>
        <v>ПАЧ</v>
      </c>
      <c r="D340" s="74">
        <f>IF(H340="",VLOOKUP(B340,'[1]77'!$E$1:$G$65536,3,0),H340)</f>
        <v>2632.13</v>
      </c>
      <c r="E340" s="75">
        <v>2733.2030000000004</v>
      </c>
      <c r="F340" s="76" t="e">
        <f>IF(#REF!="Условия поставки: EWX (самовывоз)",IFERROR(-VLOOKUP(B340,[2]E77!$E$1:$G$65536,3,0),0),0)</f>
        <v>#REF!</v>
      </c>
      <c r="G340" s="77">
        <f>IF(I340="",VLOOKUP(B340,'[1]77'!$E$1:$K$65536,7,0),I340)</f>
        <v>43070</v>
      </c>
    </row>
    <row r="341" spans="1:7">
      <c r="A341" s="72" t="str">
        <f>VLOOKUP(B341,'[1]77'!$E$1:$J$65536,2,0)</f>
        <v>Зажим пружинный д/крепления профиля</v>
      </c>
      <c r="B341" s="73">
        <v>3542</v>
      </c>
      <c r="C341" s="73" t="str">
        <f>VLOOKUP(B341,'[1]77'!$E$1:$J$65536,6,0)</f>
        <v>ПАЧ</v>
      </c>
      <c r="D341" s="74">
        <f>IF(H341="",VLOOKUP(B341,'[1]77'!$E$1:$G$65536,3,0),H341)</f>
        <v>952.58</v>
      </c>
      <c r="E341" s="75">
        <v>989.15300000000013</v>
      </c>
      <c r="F341" s="76" t="e">
        <f>IF(#REF!="Условия поставки: EWX (самовывоз)",IFERROR(-VLOOKUP(B341,[2]E77!$E$1:$G$65536,3,0),0),0)</f>
        <v>#REF!</v>
      </c>
      <c r="G341" s="77">
        <f>IF(I341="",VLOOKUP(B341,'[1]77'!$E$1:$K$65536,7,0),I341)</f>
        <v>43070</v>
      </c>
    </row>
    <row r="342" spans="1:7">
      <c r="A342" s="72" t="str">
        <f>VLOOKUP(B342,'[1]77'!$E$1:$J$65536,2,0)</f>
        <v>Подвес Нониус верхняя часть 200(100) А</v>
      </c>
      <c r="B342" s="73">
        <v>548783</v>
      </c>
      <c r="C342" s="73" t="str">
        <f>VLOOKUP(B342,'[1]77'!$E$1:$J$65536,6,0)</f>
        <v>ПАЧ</v>
      </c>
      <c r="D342" s="74">
        <f>IF(H342="",VLOOKUP(B342,'[1]77'!$E$1:$G$65536,3,0),H342)</f>
        <v>847.36</v>
      </c>
      <c r="E342" s="75">
        <v>879.90100000000007</v>
      </c>
      <c r="F342" s="76" t="e">
        <f>IF(#REF!="Условия поставки: EWX (самовывоз)",IFERROR(-VLOOKUP(B342,[2]E77!$E$1:$G$65536,3,0),0),0)</f>
        <v>#REF!</v>
      </c>
      <c r="G342" s="77">
        <f>IF(I342="",VLOOKUP(B342,'[1]77'!$E$1:$K$65536,7,0),I342)</f>
        <v>43206</v>
      </c>
    </row>
    <row r="343" spans="1:7">
      <c r="A343" s="72" t="str">
        <f>VLOOKUP(B343,'[1]77'!$E$1:$J$65536,2,0)</f>
        <v>Подвес Нониус верхняя часть 500 (50) А</v>
      </c>
      <c r="B343" s="73">
        <v>548791</v>
      </c>
      <c r="C343" s="73" t="str">
        <f>VLOOKUP(B343,'[1]77'!$E$1:$J$65536,6,0)</f>
        <v>ПАЧ</v>
      </c>
      <c r="D343" s="74">
        <f>IF(H343="",VLOOKUP(B343,'[1]77'!$E$1:$G$65536,3,0),H343)</f>
        <v>755.34</v>
      </c>
      <c r="E343" s="75">
        <v>784.34400000000005</v>
      </c>
      <c r="F343" s="76" t="e">
        <f>IF(#REF!="Условия поставки: EWX (самовывоз)",IFERROR(-VLOOKUP(B343,[2]E77!$E$1:$G$65536,3,0),0),0)</f>
        <v>#REF!</v>
      </c>
      <c r="G343" s="77">
        <f>IF(I343="",VLOOKUP(B343,'[1]77'!$E$1:$K$65536,7,0),I343)</f>
        <v>43206</v>
      </c>
    </row>
    <row r="344" spans="1:7">
      <c r="A344" s="72" t="str">
        <f>VLOOKUP(B344,'[1]77'!$E$1:$J$65536,2,0)</f>
        <v>Подвес Нониус верхняя часть 600 (50) А</v>
      </c>
      <c r="B344" s="73">
        <v>548793</v>
      </c>
      <c r="C344" s="73" t="str">
        <f>VLOOKUP(B344,'[1]77'!$E$1:$J$65536,6,0)</f>
        <v>ПАЧ</v>
      </c>
      <c r="D344" s="74">
        <f>IF(H344="",VLOOKUP(B344,'[1]77'!$E$1:$G$65536,3,0),H344)</f>
        <v>873.85</v>
      </c>
      <c r="E344" s="75">
        <v>907.40100000000007</v>
      </c>
      <c r="F344" s="76" t="e">
        <f>IF(#REF!="Условия поставки: EWX (самовывоз)",IFERROR(-VLOOKUP(B344,[2]E77!$E$1:$G$65536,3,0),0),0)</f>
        <v>#REF!</v>
      </c>
      <c r="G344" s="77">
        <f>IF(I344="",VLOOKUP(B344,'[1]77'!$E$1:$K$65536,7,0),I344)</f>
        <v>43206</v>
      </c>
    </row>
    <row r="345" spans="1:7">
      <c r="A345" s="72" t="str">
        <f>VLOOKUP(B345,'[1]77'!$E$1:$J$65536,2,0)</f>
        <v>Подвес Нониус верхняя часть 700 (50) А</v>
      </c>
      <c r="B345" s="73">
        <v>548795</v>
      </c>
      <c r="C345" s="73" t="str">
        <f>VLOOKUP(B345,'[1]77'!$E$1:$J$65536,6,0)</f>
        <v>ПАЧ</v>
      </c>
      <c r="D345" s="74">
        <f>IF(H345="",VLOOKUP(B345,'[1]77'!$E$1:$G$65536,3,0),H345)</f>
        <v>977.13</v>
      </c>
      <c r="E345" s="75">
        <v>1014.6510000000001</v>
      </c>
      <c r="F345" s="76" t="e">
        <f>IF(#REF!="Условия поставки: EWX (самовывоз)",IFERROR(-VLOOKUP(B345,[2]E77!$E$1:$G$65536,3,0),0),0)</f>
        <v>#REF!</v>
      </c>
      <c r="G345" s="77">
        <f>IF(I345="",VLOOKUP(B345,'[1]77'!$E$1:$K$65536,7,0),I345)</f>
        <v>43206</v>
      </c>
    </row>
    <row r="346" spans="1:7">
      <c r="A346" s="72" t="str">
        <f>VLOOKUP(B346,'[1]77'!$E$1:$J$65536,2,0)</f>
        <v>Подвес Нониус верхняя часть 1000 (50) А</v>
      </c>
      <c r="B346" s="73">
        <v>602595</v>
      </c>
      <c r="C346" s="73" t="str">
        <f>VLOOKUP(B346,'[1]77'!$E$1:$J$65536,6,0)</f>
        <v>ПАЧ</v>
      </c>
      <c r="D346" s="74">
        <f>IF(H346="",VLOOKUP(B346,'[1]77'!$E$1:$G$65536,3,0),H346)</f>
        <v>1333.95</v>
      </c>
      <c r="E346" s="75">
        <v>1385.1750000000002</v>
      </c>
      <c r="F346" s="76" t="e">
        <f>IF(#REF!="Условия поставки: EWX (самовывоз)",IFERROR(-VLOOKUP(B346,[2]E77!$E$1:$G$65536,3,0),0),0)</f>
        <v>#REF!</v>
      </c>
      <c r="G346" s="77">
        <f>IF(I346="",VLOOKUP(B346,'[1]77'!$E$1:$K$65536,7,0),I346)</f>
        <v>43206</v>
      </c>
    </row>
    <row r="347" spans="1:7">
      <c r="A347" s="72" t="str">
        <f>VLOOKUP(B347,'[1]77'!$E$1:$J$65536,2,0)</f>
        <v>Подвес Нониус нижняя часть (50) А</v>
      </c>
      <c r="B347" s="73">
        <v>548984</v>
      </c>
      <c r="C347" s="73" t="str">
        <f>VLOOKUP(B347,'[1]77'!$E$1:$J$65536,6,0)</f>
        <v>ПАЧ</v>
      </c>
      <c r="D347" s="74">
        <f>IF(H347="",VLOOKUP(B347,'[1]77'!$E$1:$G$65536,3,0),H347)</f>
        <v>679.23</v>
      </c>
      <c r="E347" s="75">
        <v>705.30900000000008</v>
      </c>
      <c r="F347" s="76" t="e">
        <f>IF(#REF!="Условия поставки: EWX (самовывоз)",IFERROR(-VLOOKUP(B347,[2]E77!$E$1:$G$65536,3,0),0),0)</f>
        <v>#REF!</v>
      </c>
      <c r="G347" s="77">
        <f>IF(I347="",VLOOKUP(B347,'[1]77'!$E$1:$K$65536,7,0),I347)</f>
        <v>43206</v>
      </c>
    </row>
    <row r="348" spans="1:7">
      <c r="A348" s="72" t="str">
        <f>VLOOKUP(B348,'[1]77'!$E$1:$J$65536,2,0)</f>
        <v>Соединитель Нониус (100) А</v>
      </c>
      <c r="B348" s="73">
        <v>548988</v>
      </c>
      <c r="C348" s="73" t="str">
        <f>VLOOKUP(B348,'[1]77'!$E$1:$J$65536,6,0)</f>
        <v>ПАЧ</v>
      </c>
      <c r="D348" s="74">
        <f>IF(H348="",VLOOKUP(B348,'[1]77'!$E$1:$G$65536,3,0),H348)</f>
        <v>402.51</v>
      </c>
      <c r="E348" s="75">
        <v>417.96700000000004</v>
      </c>
      <c r="F348" s="76" t="e">
        <f>IF(#REF!="Условия поставки: EWX (самовывоз)",IFERROR(-VLOOKUP(B348,[2]E77!$E$1:$G$65536,3,0),0),0)</f>
        <v>#REF!</v>
      </c>
      <c r="G348" s="77">
        <f>IF(I348="",VLOOKUP(B348,'[1]77'!$E$1:$K$65536,7,0),I348)</f>
        <v>43206</v>
      </c>
    </row>
    <row r="349" spans="1:7">
      <c r="A349" s="72" t="str">
        <f>VLOOKUP(B349,'[1]77'!$E$1:$J$65536,2,0)</f>
        <v>Шплинт Нониус (100) А</v>
      </c>
      <c r="B349" s="73">
        <v>548788</v>
      </c>
      <c r="C349" s="73" t="str">
        <f>VLOOKUP(B349,'[1]77'!$E$1:$J$65536,6,0)</f>
        <v>ПАЧ</v>
      </c>
      <c r="D349" s="74">
        <f>IF(H349="",VLOOKUP(B349,'[1]77'!$E$1:$G$65536,3,0),H349)</f>
        <v>533.61</v>
      </c>
      <c r="E349" s="75">
        <v>554.10300000000007</v>
      </c>
      <c r="F349" s="76" t="e">
        <f>IF(#REF!="Условия поставки: EWX (самовывоз)",IFERROR(-VLOOKUP(B349,[2]E77!$E$1:$G$65536,3,0),0),0)</f>
        <v>#REF!</v>
      </c>
      <c r="G349" s="77">
        <f>IF(I349="",VLOOKUP(B349,'[1]77'!$E$1:$K$65536,7,0),I349)</f>
        <v>43070</v>
      </c>
    </row>
    <row r="350" spans="1:7">
      <c r="A350" s="72" t="str">
        <f>VLOOKUP(B350,'[1]77'!$E$1:$J$65536,2,0)</f>
        <v>Удлинитель Нониус L=1.5м (50) A</v>
      </c>
      <c r="B350" s="73">
        <v>586894</v>
      </c>
      <c r="C350" s="73" t="str">
        <f>VLOOKUP(B350,'[1]77'!$E$1:$J$65536,6,0)</f>
        <v>ПАЧ</v>
      </c>
      <c r="D350" s="74">
        <f>IF(H350="",VLOOKUP(B350,'[1]77'!$E$1:$G$65536,3,0),H350)</f>
        <v>1563</v>
      </c>
      <c r="E350" s="75">
        <v>1623.0170000000001</v>
      </c>
      <c r="F350" s="76" t="e">
        <f>IF(#REF!="Условия поставки: EWX (самовывоз)",IFERROR(-VLOOKUP(B350,[2]E77!$E$1:$G$65536,3,0),0),0)</f>
        <v>#REF!</v>
      </c>
      <c r="G350" s="77">
        <f>IF(I350="",VLOOKUP(B350,'[1]77'!$E$1:$K$65536,7,0),I350)</f>
        <v>43206</v>
      </c>
    </row>
    <row r="351" spans="1:7">
      <c r="A351" s="67" t="s">
        <v>509</v>
      </c>
      <c r="B351" s="78"/>
      <c r="C351" s="78"/>
      <c r="D351" s="79"/>
      <c r="E351" s="80"/>
      <c r="F351" s="80"/>
      <c r="G351" s="71"/>
    </row>
    <row r="352" spans="1:7">
      <c r="A352" s="72" t="str">
        <f>VLOOKUP(B352,'[1]77'!$E$1:$J$65536,2,0)</f>
        <v>Дюбель-гвоздь анкерный 6х39мм (100)</v>
      </c>
      <c r="B352" s="73">
        <v>133266</v>
      </c>
      <c r="C352" s="73" t="str">
        <f>VLOOKUP(B352,'[1]77'!$E$1:$J$65536,6,0)</f>
        <v>ПАЧ</v>
      </c>
      <c r="D352" s="74">
        <f>IF(H352="",VLOOKUP(B352,'[1]77'!$E$1:$G$65536,3,0),H352)</f>
        <v>279.41000000000003</v>
      </c>
      <c r="E352" s="75">
        <v>290.14699999999999</v>
      </c>
      <c r="F352" s="76" t="e">
        <f>IF(#REF!="Условия поставки: EWX (самовывоз)",IFERROR(-VLOOKUP(B352,[2]E77!$E$1:$G$65536,3,0),0),0)</f>
        <v>#REF!</v>
      </c>
      <c r="G352" s="77">
        <f>IF(I352="",VLOOKUP(B352,'[1]77'!$E$1:$K$65536,7,0),I352)</f>
        <v>43164</v>
      </c>
    </row>
    <row r="353" spans="1:7">
      <c r="A353" s="72" t="str">
        <f>VLOOKUP(B353,'[1]77'!$E$1:$J$65536,2,0)</f>
        <v>Дюбель "Райс-Токс" унвр. RDM 8х52 (500)</v>
      </c>
      <c r="B353" s="73">
        <v>76155</v>
      </c>
      <c r="C353" s="73" t="str">
        <f>VLOOKUP(B353,'[1]77'!$E$1:$J$65536,6,0)</f>
        <v>ПАЧ</v>
      </c>
      <c r="D353" s="74">
        <f>IF(H353="",VLOOKUP(B353,'[1]77'!$E$1:$G$65536,3,0),H353)</f>
        <v>109.99</v>
      </c>
      <c r="E353" s="75">
        <v>114.21300000000001</v>
      </c>
      <c r="F353" s="76" t="e">
        <f>IF(#REF!="Условия поставки: EWX (самовывоз)",IFERROR(-VLOOKUP(B353,[2]E77!$E$1:$G$65536,3,0),0),0)</f>
        <v>#REF!</v>
      </c>
      <c r="G353" s="77">
        <f>IF(I353="",VLOOKUP(B353,'[1]77'!$E$1:$K$65536,7,0),I353)</f>
        <v>43070</v>
      </c>
    </row>
    <row r="354" spans="1:7">
      <c r="A354" s="72" t="str">
        <f>VLOOKUP(B354,'[1]77'!$E$1:$J$65536,2,0)</f>
        <v>Дюбель Hartmut М5х60мм</v>
      </c>
      <c r="B354" s="92">
        <v>131376</v>
      </c>
      <c r="C354" s="73" t="str">
        <f>VLOOKUP(B354,'[1]77'!$E$1:$J$65536,6,0)</f>
        <v>ПАЧ</v>
      </c>
      <c r="D354" s="74">
        <f>IF(H354="",VLOOKUP(B354,'[1]77'!$E$1:$G$65536,3,0),H354)</f>
        <v>3754.88</v>
      </c>
      <c r="E354" s="75">
        <v>3899.0600000000004</v>
      </c>
      <c r="F354" s="76" t="e">
        <f>IF(#REF!="Условия поставки: EWX (самовывоз)",IFERROR(-VLOOKUP(B354,[2]E77!$E$1:$G$65536,3,0),0),0)</f>
        <v>#REF!</v>
      </c>
      <c r="G354" s="77">
        <f>IF(I354="",VLOOKUP(B354,'[1]77'!$E$1:$K$65536,7,0),I354)</f>
        <v>43070</v>
      </c>
    </row>
    <row r="355" spans="1:7">
      <c r="A355" s="72" t="str">
        <f>VLOOKUP(B355,'[1]77'!$E$1:$J$65536,2,0)</f>
        <v>Дюбель нейлон PND-10 (50)</v>
      </c>
      <c r="B355" s="73">
        <v>252254</v>
      </c>
      <c r="C355" s="73" t="str">
        <f>VLOOKUP(B355,'[1]77'!$E$1:$J$65536,6,0)</f>
        <v>ПАЧ</v>
      </c>
      <c r="D355" s="74">
        <f>IF(H355="",VLOOKUP(B355,'[1]77'!$E$1:$G$65536,3,0),H355)</f>
        <v>56.79</v>
      </c>
      <c r="E355" s="75">
        <v>58.971000000000004</v>
      </c>
      <c r="F355" s="76" t="e">
        <f>IF(#REF!="Условия поставки: EWX (самовывоз)",IFERROR(-VLOOKUP(B355,[2]E77!$E$1:$G$65536,3,0),0),0)</f>
        <v>#REF!</v>
      </c>
      <c r="G355" s="77">
        <f>IF(I355="",VLOOKUP(B355,'[1]77'!$E$1:$K$65536,7,0),I355)</f>
        <v>43070</v>
      </c>
    </row>
    <row r="356" spans="1:7">
      <c r="A356" s="72" t="str">
        <f>VLOOKUP(B356,'[1]77'!$E$1:$J$65536,2,0)</f>
        <v>Дюбель нейлон PND-10L (25)</v>
      </c>
      <c r="B356" s="73">
        <v>252255</v>
      </c>
      <c r="C356" s="73" t="str">
        <f>VLOOKUP(B356,'[1]77'!$E$1:$J$65536,6,0)</f>
        <v>ПАЧ</v>
      </c>
      <c r="D356" s="74">
        <f>IF(H356="",VLOOKUP(B356,'[1]77'!$E$1:$G$65536,3,0),H356)</f>
        <v>51.5</v>
      </c>
      <c r="E356" s="75">
        <v>53.481999999999999</v>
      </c>
      <c r="F356" s="76" t="e">
        <f>IF(#REF!="Условия поставки: EWX (самовывоз)",IFERROR(-VLOOKUP(B356,[2]E77!$E$1:$G$65536,3,0),0),0)</f>
        <v>#REF!</v>
      </c>
      <c r="G356" s="77">
        <f>IF(I356="",VLOOKUP(B356,'[1]77'!$E$1:$K$65536,7,0),I356)</f>
        <v>43070</v>
      </c>
    </row>
    <row r="357" spans="1:7">
      <c r="A357" s="72" t="str">
        <f>VLOOKUP(B357,'[1]77'!$E$1:$J$65536,2,0)</f>
        <v>Дюбель нейлон PND-12 (25)</v>
      </c>
      <c r="B357" s="73">
        <v>252257</v>
      </c>
      <c r="C357" s="73" t="str">
        <f>VLOOKUP(B357,'[1]77'!$E$1:$J$65536,6,0)</f>
        <v>ПАЧ</v>
      </c>
      <c r="D357" s="74">
        <f>IF(H357="",VLOOKUP(B357,'[1]77'!$E$1:$G$65536,3,0),H357)</f>
        <v>59.45</v>
      </c>
      <c r="E357" s="75">
        <v>61.731999999999999</v>
      </c>
      <c r="F357" s="76" t="e">
        <f>IF(#REF!="Условия поставки: EWX (самовывоз)",IFERROR(-VLOOKUP(B357,[2]E77!$E$1:$G$65536,3,0),0),0)</f>
        <v>#REF!</v>
      </c>
      <c r="G357" s="77">
        <f>IF(I357="",VLOOKUP(B357,'[1]77'!$E$1:$K$65536,7,0),I357)</f>
        <v>43070</v>
      </c>
    </row>
    <row r="358" spans="1:7">
      <c r="A358" s="72" t="str">
        <f>VLOOKUP(B358,'[1]77'!$E$1:$J$65536,2,0)</f>
        <v>Дюбель нейлон PND-5 (100)</v>
      </c>
      <c r="B358" s="73">
        <v>252234</v>
      </c>
      <c r="C358" s="73" t="str">
        <f>VLOOKUP(B358,'[1]77'!$E$1:$J$65536,6,0)</f>
        <v>ПАЧ</v>
      </c>
      <c r="D358" s="74">
        <f>IF(H358="",VLOOKUP(B358,'[1]77'!$E$1:$G$65536,3,0),H358)</f>
        <v>23.77</v>
      </c>
      <c r="E358" s="75">
        <v>24.684000000000005</v>
      </c>
      <c r="F358" s="76" t="e">
        <f>IF(#REF!="Условия поставки: EWX (самовывоз)",IFERROR(-VLOOKUP(B358,[2]E77!$E$1:$G$65536,3,0),0),0)</f>
        <v>#REF!</v>
      </c>
      <c r="G358" s="77">
        <f>IF(I358="",VLOOKUP(B358,'[1]77'!$E$1:$K$65536,7,0),I358)</f>
        <v>43070</v>
      </c>
    </row>
    <row r="359" spans="1:7">
      <c r="A359" s="72" t="str">
        <f>VLOOKUP(B359,'[1]77'!$E$1:$J$65536,2,0)</f>
        <v>Дюбель нейлон PND-6 (800)</v>
      </c>
      <c r="B359" s="73">
        <v>289378</v>
      </c>
      <c r="C359" s="73" t="str">
        <f>VLOOKUP(B359,'[1]77'!$E$1:$J$65536,6,0)</f>
        <v>ПАЧ</v>
      </c>
      <c r="D359" s="74">
        <f>IF(H359="",VLOOKUP(B359,'[1]77'!$E$1:$G$65536,3,0),H359)</f>
        <v>221.85</v>
      </c>
      <c r="E359" s="75">
        <v>230.37300000000002</v>
      </c>
      <c r="F359" s="76" t="e">
        <f>IF(#REF!="Условия поставки: EWX (самовывоз)",IFERROR(-VLOOKUP(B359,[2]E77!$E$1:$G$65536,3,0),0),0)</f>
        <v>#REF!</v>
      </c>
      <c r="G359" s="77">
        <f>IF(I359="",VLOOKUP(B359,'[1]77'!$E$1:$K$65536,7,0),I359)</f>
        <v>43070</v>
      </c>
    </row>
    <row r="360" spans="1:7">
      <c r="A360" s="72" t="str">
        <f>VLOOKUP(B360,'[1]77'!$E$1:$J$65536,2,0)</f>
        <v>Дюбель нейлон PND-8 (350)</v>
      </c>
      <c r="B360" s="73">
        <v>289380</v>
      </c>
      <c r="C360" s="73" t="str">
        <f>VLOOKUP(B360,'[1]77'!$E$1:$J$65536,6,0)</f>
        <v>ПАЧ</v>
      </c>
      <c r="D360" s="74">
        <f>IF(H360="",VLOOKUP(B360,'[1]77'!$E$1:$G$65536,3,0),H360)</f>
        <v>203.37</v>
      </c>
      <c r="E360" s="75">
        <v>211.18900000000002</v>
      </c>
      <c r="F360" s="76" t="e">
        <f>IF(#REF!="Условия поставки: EWX (самовывоз)",IFERROR(-VLOOKUP(B360,[2]E77!$E$1:$G$65536,3,0),0),0)</f>
        <v>#REF!</v>
      </c>
      <c r="G360" s="77">
        <f>IF(I360="",VLOOKUP(B360,'[1]77'!$E$1:$K$65536,7,0),I360)</f>
        <v>43070</v>
      </c>
    </row>
    <row r="361" spans="1:7">
      <c r="A361" s="72" t="str">
        <f>VLOOKUP(B361,'[1]77'!$E$1:$J$65536,2,0)</f>
        <v>Дюбель с шурупом 6х40 (200)</v>
      </c>
      <c r="B361" s="73">
        <v>102070</v>
      </c>
      <c r="C361" s="73" t="str">
        <f>VLOOKUP(B361,'[1]77'!$E$1:$J$65536,6,0)</f>
        <v>ПАЧ</v>
      </c>
      <c r="D361" s="74">
        <f>IF(H361="",VLOOKUP(B361,'[1]77'!$E$1:$G$65536,3,0),H361)</f>
        <v>131.77000000000001</v>
      </c>
      <c r="E361" s="75">
        <v>136.84</v>
      </c>
      <c r="F361" s="76" t="e">
        <f>IF(#REF!="Условия поставки: EWX (самовывоз)",IFERROR(-VLOOKUP(B361,[2]E77!$E$1:$G$65536,3,0),0),0)</f>
        <v>#REF!</v>
      </c>
      <c r="G361" s="77">
        <f>IF(I361="",VLOOKUP(B361,'[1]77'!$E$1:$K$65536,7,0),I361)</f>
        <v>43070</v>
      </c>
    </row>
    <row r="362" spans="1:7">
      <c r="A362" s="72" t="str">
        <f>VLOOKUP(B362,'[1]77'!$E$1:$J$65536,2,0)</f>
        <v>Дюбель с шурупом 6х60 (150)</v>
      </c>
      <c r="B362" s="73">
        <v>527583</v>
      </c>
      <c r="C362" s="73" t="str">
        <f>VLOOKUP(B362,'[1]77'!$E$1:$J$65536,6,0)</f>
        <v>ПАЧ</v>
      </c>
      <c r="D362" s="74">
        <f>IF(H362="",VLOOKUP(B362,'[1]77'!$E$1:$G$65536,3,0),H362)</f>
        <v>132.74</v>
      </c>
      <c r="E362" s="75">
        <v>137.83000000000001</v>
      </c>
      <c r="F362" s="76" t="e">
        <f>IF(#REF!="Условия поставки: EWX (самовывоз)",IFERROR(-VLOOKUP(B362,[2]E77!$E$1:$G$65536,3,0),0),0)</f>
        <v>#REF!</v>
      </c>
      <c r="G362" s="77">
        <f>IF(I362="",VLOOKUP(B362,'[1]77'!$E$1:$K$65536,7,0),I362)</f>
        <v>43070</v>
      </c>
    </row>
    <row r="363" spans="1:7">
      <c r="A363" s="72" t="str">
        <f>VLOOKUP(B363,'[1]77'!$E$1:$J$65536,2,0)</f>
        <v>Дюбель-гвоздь PDG LK 8x100 (50)</v>
      </c>
      <c r="B363" s="73">
        <v>252272</v>
      </c>
      <c r="C363" s="73" t="str">
        <f>VLOOKUP(B363,'[1]77'!$E$1:$J$65536,6,0)</f>
        <v>ПАЧ</v>
      </c>
      <c r="D363" s="74">
        <f>IF(H363="",VLOOKUP(B363,'[1]77'!$E$1:$G$65536,3,0),H363)</f>
        <v>195.44</v>
      </c>
      <c r="E363" s="75">
        <v>202.93900000000002</v>
      </c>
      <c r="F363" s="76" t="e">
        <f>IF(#REF!="Условия поставки: EWX (самовывоз)",IFERROR(-VLOOKUP(B363,[2]E77!$E$1:$G$65536,3,0),0),0)</f>
        <v>#REF!</v>
      </c>
      <c r="G363" s="77">
        <f>IF(I363="",VLOOKUP(B363,'[1]77'!$E$1:$K$65536,7,0),I363)</f>
        <v>43070</v>
      </c>
    </row>
    <row r="364" spans="1:7">
      <c r="A364" s="72" t="str">
        <f>VLOOKUP(B364,'[1]77'!$E$1:$J$65536,2,0)</f>
        <v>Дюбель-гвоздь PDG LK 8x60 (70)</v>
      </c>
      <c r="B364" s="73">
        <v>252269</v>
      </c>
      <c r="C364" s="73" t="str">
        <f>VLOOKUP(B364,'[1]77'!$E$1:$J$65536,6,0)</f>
        <v>ПАЧ</v>
      </c>
      <c r="D364" s="74">
        <f>IF(H364="",VLOOKUP(B364,'[1]77'!$E$1:$G$65536,3,0),H364)</f>
        <v>203.37</v>
      </c>
      <c r="E364" s="75">
        <v>211.18900000000002</v>
      </c>
      <c r="F364" s="76" t="e">
        <f>IF(#REF!="Условия поставки: EWX (самовывоз)",IFERROR(-VLOOKUP(B364,[2]E77!$E$1:$G$65536,3,0),0),0)</f>
        <v>#REF!</v>
      </c>
      <c r="G364" s="77">
        <f>IF(I364="",VLOOKUP(B364,'[1]77'!$E$1:$K$65536,7,0),I364)</f>
        <v>43070</v>
      </c>
    </row>
    <row r="365" spans="1:7">
      <c r="A365" s="72" t="str">
        <f>VLOOKUP(B365,'[1]77'!$E$1:$J$65536,2,0)</f>
        <v>Шуруп без свер.након. 3,5х11мм (1000)</v>
      </c>
      <c r="B365" s="73">
        <v>70740</v>
      </c>
      <c r="C365" s="73" t="str">
        <f>VLOOKUP(B365,'[1]77'!$E$1:$J$65536,6,0)</f>
        <v>ПАЧ</v>
      </c>
      <c r="D365" s="74">
        <f>IF(H365="",VLOOKUP(B365,'[1]77'!$E$1:$G$65536,3,0),H365)</f>
        <v>239.07</v>
      </c>
      <c r="E365" s="75">
        <v>248.25900000000001</v>
      </c>
      <c r="F365" s="76" t="e">
        <f>IF(#REF!="Условия поставки: EWX (самовывоз)",IFERROR(-VLOOKUP(B365,[2]E77!$E$1:$G$65536,3,0),0),0)</f>
        <v>#REF!</v>
      </c>
      <c r="G365" s="77">
        <f>IF(I365="",VLOOKUP(B365,'[1]77'!$E$1:$K$65536,7,0),I365)</f>
        <v>43070</v>
      </c>
    </row>
    <row r="366" spans="1:7">
      <c r="A366" s="72" t="str">
        <f>VLOOKUP(B366,'[1]77'!$E$1:$J$65536,2,0)</f>
        <v>Шуруп без свер.након. 3,5х9,5 мм (1000)</v>
      </c>
      <c r="B366" s="73">
        <v>110877</v>
      </c>
      <c r="C366" s="73" t="str">
        <f>VLOOKUP(B366,'[1]77'!$E$1:$J$65536,6,0)</f>
        <v>ПАЧ</v>
      </c>
      <c r="D366" s="74">
        <f>IF(H366="",VLOOKUP(B366,'[1]77'!$E$1:$G$65536,3,0),H366)</f>
        <v>235.15</v>
      </c>
      <c r="E366" s="75">
        <v>244.178</v>
      </c>
      <c r="F366" s="76" t="e">
        <f>IF(#REF!="Условия поставки: EWX (самовывоз)",IFERROR(-VLOOKUP(B366,[2]E77!$E$1:$G$65536,3,0),0),0)</f>
        <v>#REF!</v>
      </c>
      <c r="G366" s="77">
        <f>IF(I366="",VLOOKUP(B366,'[1]77'!$E$1:$K$65536,7,0),I366)</f>
        <v>43070</v>
      </c>
    </row>
    <row r="367" spans="1:7">
      <c r="A367" s="72" t="str">
        <f>VLOOKUP(B367,'[1]77'!$E$1:$J$65536,2,0)</f>
        <v>Шуруп ГКЛ+мет SB 3,5x35 со сверлом(1000)</v>
      </c>
      <c r="B367" s="73">
        <v>526294</v>
      </c>
      <c r="C367" s="73" t="str">
        <f>VLOOKUP(B367,'[1]77'!$E$1:$J$65536,6,0)</f>
        <v>ПАЧ</v>
      </c>
      <c r="D367" s="74">
        <f>IF(H367="",VLOOKUP(B367,'[1]77'!$E$1:$G$65536,3,0),H367)</f>
        <v>413.78</v>
      </c>
      <c r="E367" s="75">
        <v>429.66000000000008</v>
      </c>
      <c r="F367" s="76" t="e">
        <f>IF(#REF!="Условия поставки: EWX (самовывоз)",IFERROR(-VLOOKUP(B367,[2]E77!$E$1:$G$65536,3,0),0),0)</f>
        <v>#REF!</v>
      </c>
      <c r="G367" s="77">
        <f>IF(I367="",VLOOKUP(B367,'[1]77'!$E$1:$K$65536,7,0),I367)</f>
        <v>43070</v>
      </c>
    </row>
    <row r="368" spans="1:7">
      <c r="A368" s="72" t="str">
        <f>VLOOKUP(B368,'[1]77'!$E$1:$J$65536,2,0)</f>
        <v>Шуруп Кнауф-ГКЛ+металл. 25 (1000)</v>
      </c>
      <c r="B368" s="73">
        <v>3504</v>
      </c>
      <c r="C368" s="73" t="str">
        <f>VLOOKUP(B368,'[1]77'!$E$1:$J$65536,6,0)</f>
        <v>ПАЧ</v>
      </c>
      <c r="D368" s="74">
        <f>IF(H368="",VLOOKUP(B368,'[1]77'!$E$1:$G$65536,3,0),H368)</f>
        <v>337.83</v>
      </c>
      <c r="E368" s="75">
        <v>350.80100000000004</v>
      </c>
      <c r="F368" s="76" t="e">
        <f>IF(#REF!="Условия поставки: EWX (самовывоз)",IFERROR(-VLOOKUP(B368,[2]E77!$E$1:$G$65536,3,0),0),0)</f>
        <v>#REF!</v>
      </c>
      <c r="G368" s="77">
        <f>IF(I368="",VLOOKUP(B368,'[1]77'!$E$1:$K$65536,7,0),I368)</f>
        <v>43070</v>
      </c>
    </row>
    <row r="369" spans="1:7">
      <c r="A369" s="72" t="str">
        <f>VLOOKUP(B369,'[1]77'!$E$1:$J$65536,2,0)</f>
        <v>Шуруп Кнауф-ГКЛ+металл. 35 (1000)</v>
      </c>
      <c r="B369" s="73">
        <v>3505</v>
      </c>
      <c r="C369" s="73" t="str">
        <f>VLOOKUP(B369,'[1]77'!$E$1:$J$65536,6,0)</f>
        <v>ПАЧ</v>
      </c>
      <c r="D369" s="74">
        <f>IF(H369="",VLOOKUP(B369,'[1]77'!$E$1:$G$65536,3,0),H369)</f>
        <v>422.54</v>
      </c>
      <c r="E369" s="75">
        <v>438.76800000000003</v>
      </c>
      <c r="F369" s="76" t="e">
        <f>IF(#REF!="Условия поставки: EWX (самовывоз)",IFERROR(-VLOOKUP(B369,[2]E77!$E$1:$G$65536,3,0),0),0)</f>
        <v>#REF!</v>
      </c>
      <c r="G369" s="77">
        <f>IF(I369="",VLOOKUP(B369,'[1]77'!$E$1:$K$65536,7,0),I369)</f>
        <v>43070</v>
      </c>
    </row>
    <row r="370" spans="1:7">
      <c r="A370" s="72" t="str">
        <f>VLOOKUP(B370,'[1]77'!$E$1:$J$65536,2,0)</f>
        <v>Шуруп КНАУФ-ГКЛ+металл. 45 (500)</v>
      </c>
      <c r="B370" s="73">
        <v>107456</v>
      </c>
      <c r="C370" s="73" t="str">
        <f>VLOOKUP(B370,'[1]77'!$E$1:$J$65536,6,0)</f>
        <v>ПАЧ</v>
      </c>
      <c r="D370" s="74">
        <f>IF(H370="",VLOOKUP(B370,'[1]77'!$E$1:$G$65536,3,0),H370)</f>
        <v>257.48</v>
      </c>
      <c r="E370" s="75">
        <v>267.36600000000004</v>
      </c>
      <c r="F370" s="76" t="e">
        <f>IF(#REF!="Условия поставки: EWX (самовывоз)",IFERROR(-VLOOKUP(B370,[2]E77!$E$1:$G$65536,3,0),0),0)</f>
        <v>#REF!</v>
      </c>
      <c r="G370" s="77">
        <f>IF(I370="",VLOOKUP(B370,'[1]77'!$E$1:$K$65536,7,0),I370)</f>
        <v>43070</v>
      </c>
    </row>
    <row r="371" spans="1:7">
      <c r="A371" s="72" t="str">
        <f>VLOOKUP(B371,'[1]77'!$E$1:$J$65536,2,0)</f>
        <v>Шуруп со свер. након. 3,5х9,5 мм (1000)</v>
      </c>
      <c r="B371" s="73">
        <v>3516</v>
      </c>
      <c r="C371" s="73" t="str">
        <f>VLOOKUP(B371,'[1]77'!$E$1:$J$65536,6,0)</f>
        <v>ПАЧ</v>
      </c>
      <c r="D371" s="74">
        <f>IF(H371="",VLOOKUP(B371,'[1]77'!$E$1:$G$65536,3,0),H371)</f>
        <v>270.24</v>
      </c>
      <c r="E371" s="75">
        <v>280.61</v>
      </c>
      <c r="F371" s="76" t="e">
        <f>IF(#REF!="Условия поставки: EWX (самовывоз)",IFERROR(-VLOOKUP(B371,[2]E77!$E$1:$G$65536,3,0),0),0)</f>
        <v>#REF!</v>
      </c>
      <c r="G371" s="77">
        <f>IF(I371="",VLOOKUP(B371,'[1]77'!$E$1:$K$65536,7,0),I371)</f>
        <v>43070</v>
      </c>
    </row>
    <row r="372" spans="1:7">
      <c r="A372" s="72" t="str">
        <f>VLOOKUP(B372,'[1]77'!$E$1:$J$65536,2,0)</f>
        <v>Шуруп со свер.након. 3,5х11,5мм (1000)</v>
      </c>
      <c r="B372" s="73">
        <v>110878</v>
      </c>
      <c r="C372" s="73" t="str">
        <f>VLOOKUP(B372,'[1]77'!$E$1:$J$65536,6,0)</f>
        <v>ПАЧ</v>
      </c>
      <c r="D372" s="74">
        <f>IF(H372="",VLOOKUP(B372,'[1]77'!$E$1:$G$65536,3,0),H372)</f>
        <v>281.43</v>
      </c>
      <c r="E372" s="75">
        <v>292.23700000000002</v>
      </c>
      <c r="F372" s="76" t="e">
        <f>IF(#REF!="Условия поставки: EWX (самовывоз)",IFERROR(-VLOOKUP(B372,[2]E77!$E$1:$G$65536,3,0),0),0)</f>
        <v>#REF!</v>
      </c>
      <c r="G372" s="77">
        <f>IF(I372="",VLOOKUP(B372,'[1]77'!$E$1:$K$65536,7,0),I372)</f>
        <v>43070</v>
      </c>
    </row>
    <row r="373" spans="1:7">
      <c r="A373" s="72" t="str">
        <f>VLOOKUP(B373,'[1]77'!$E$1:$J$65536,2,0)</f>
        <v>Шуруп со свер.након. 3,5х11,5мм (250)</v>
      </c>
      <c r="B373" s="73">
        <v>110859</v>
      </c>
      <c r="C373" s="73" t="str">
        <f>VLOOKUP(B373,'[1]77'!$E$1:$J$65536,6,0)</f>
        <v>ПАЧ</v>
      </c>
      <c r="D373" s="74">
        <f>IF(H373="",VLOOKUP(B373,'[1]77'!$E$1:$G$65536,3,0),H373)</f>
        <v>50.24</v>
      </c>
      <c r="E373" s="75">
        <v>52.162000000000006</v>
      </c>
      <c r="F373" s="76" t="e">
        <f>IF(#REF!="Условия поставки: EWX (самовывоз)",IFERROR(-VLOOKUP(B373,[2]E77!$E$1:$G$65536,3,0),0),0)</f>
        <v>#REF!</v>
      </c>
      <c r="G373" s="77">
        <f>IF(I373="",VLOOKUP(B373,'[1]77'!$E$1:$K$65536,7,0),I373)</f>
        <v>43070</v>
      </c>
    </row>
    <row r="374" spans="1:7">
      <c r="A374" s="72" t="s">
        <v>510</v>
      </c>
      <c r="B374" s="73">
        <v>216603</v>
      </c>
      <c r="C374" s="73" t="str">
        <f>VLOOKUP(B374,'[1]77'!$E$1:$J$65536,6,0)</f>
        <v>ПАЧ</v>
      </c>
      <c r="D374" s="74">
        <f>IF(H374="",VLOOKUP(B374,'[1]77'!$E$1:$G$65536,3,0),H374)</f>
        <v>634.76</v>
      </c>
      <c r="E374" s="75">
        <v>659.14200000000005</v>
      </c>
      <c r="F374" s="76" t="e">
        <f>IF(#REF!="Условия поставки: EWX (самовывоз)",IFERROR(-VLOOKUP(B374,[2]E77!$E$1:$G$65536,3,0),0),0)</f>
        <v>#REF!</v>
      </c>
      <c r="G374" s="77">
        <f>IF(I374="",VLOOKUP(B374,'[1]77'!$E$1:$K$65536,7,0),I374)</f>
        <v>43070</v>
      </c>
    </row>
    <row r="375" spans="1:7">
      <c r="A375" s="72" t="s">
        <v>511</v>
      </c>
      <c r="B375" s="73">
        <v>216605</v>
      </c>
      <c r="C375" s="73" t="str">
        <f>VLOOKUP(B375,'[1]77'!$E$1:$J$65536,6,0)</f>
        <v>ПАЧ</v>
      </c>
      <c r="D375" s="74">
        <f>IF(H375="",VLOOKUP(B375,'[1]77'!$E$1:$G$65536,3,0),H375)</f>
        <v>770.15</v>
      </c>
      <c r="E375" s="75">
        <v>799.72200000000009</v>
      </c>
      <c r="F375" s="76" t="e">
        <f>IF(#REF!="Условия поставки: EWX (самовывоз)",IFERROR(-VLOOKUP(B375,[2]E77!$E$1:$G$65536,3,0),0),0)</f>
        <v>#REF!</v>
      </c>
      <c r="G375" s="77">
        <f>IF(I375="",VLOOKUP(B375,'[1]77'!$E$1:$K$65536,7,0),I375)</f>
        <v>43070</v>
      </c>
    </row>
    <row r="376" spans="1:7">
      <c r="A376" s="72" t="s">
        <v>512</v>
      </c>
      <c r="B376" s="73">
        <v>216606</v>
      </c>
      <c r="C376" s="73" t="str">
        <f>VLOOKUP(B376,'[1]77'!$E$1:$J$65536,6,0)</f>
        <v>ПАЧ</v>
      </c>
      <c r="D376" s="74">
        <f>IF(H376="",VLOOKUP(B376,'[1]77'!$E$1:$G$65536,3,0),H376)</f>
        <v>846.19</v>
      </c>
      <c r="E376" s="75">
        <v>878.68000000000006</v>
      </c>
      <c r="F376" s="76" t="e">
        <f>IF(#REF!="Условия поставки: EWX (самовывоз)",IFERROR(-VLOOKUP(B376,[2]E77!$E$1:$G$65536,3,0),0),0)</f>
        <v>#REF!</v>
      </c>
      <c r="G376" s="77">
        <f>IF(I376="",VLOOKUP(B376,'[1]77'!$E$1:$K$65536,7,0),I376)</f>
        <v>43070</v>
      </c>
    </row>
    <row r="377" spans="1:7">
      <c r="A377" s="72" t="s">
        <v>513</v>
      </c>
      <c r="B377" s="73">
        <v>216607</v>
      </c>
      <c r="C377" s="73" t="str">
        <f>VLOOKUP(B377,'[1]77'!$E$1:$J$65536,6,0)</f>
        <v>ПАЧ</v>
      </c>
      <c r="D377" s="74">
        <f>IF(H377="",VLOOKUP(B377,'[1]77'!$E$1:$G$65536,3,0),H377)</f>
        <v>1068.33</v>
      </c>
      <c r="E377" s="75">
        <v>1109.3500000000001</v>
      </c>
      <c r="F377" s="76" t="e">
        <f>IF(#REF!="Условия поставки: EWX (самовывоз)",IFERROR(-VLOOKUP(B377,[2]E77!$E$1:$G$65536,3,0),0),0)</f>
        <v>#REF!</v>
      </c>
      <c r="G377" s="77">
        <f>IF(I377="",VLOOKUP(B377,'[1]77'!$E$1:$K$65536,7,0),I377)</f>
        <v>43070</v>
      </c>
    </row>
    <row r="378" spans="1:7">
      <c r="A378" s="72" t="str">
        <f>VLOOKUP(B378,'[1]77'!$E$1:$J$65536,2,0)</f>
        <v>Дюбель складыв 10X50 с шурупом 4Х60 (40)</v>
      </c>
      <c r="B378" s="73">
        <v>585515</v>
      </c>
      <c r="C378" s="73" t="str">
        <f>VLOOKUP(B378,'[1]77'!$E$1:$J$65536,6,0)</f>
        <v>ПАЧ</v>
      </c>
      <c r="D378" s="74">
        <f>IF(H378="",VLOOKUP(B378,'[1]77'!$E$1:$G$65536,3,0),H378)</f>
        <v>80.52</v>
      </c>
      <c r="E378" s="75">
        <v>83.622</v>
      </c>
      <c r="F378" s="76" t="e">
        <f>IF(#REF!="Условия поставки: EWX (самовывоз)",IFERROR(-VLOOKUP(B378,[2]E77!$E$1:$G$65536,3,0),0),0)</f>
        <v>#REF!</v>
      </c>
      <c r="G378" s="77">
        <f>IF(I378="",VLOOKUP(B378,'[1]77'!$E$1:$K$65536,7,0),I378)</f>
        <v>43070</v>
      </c>
    </row>
    <row r="379" spans="1:7">
      <c r="A379" s="72" t="str">
        <f>VLOOKUP(B379,'[1]77'!$E$1:$J$65536,2,0)</f>
        <v>Дюбель Молли 4X38 (100)</v>
      </c>
      <c r="B379" s="73">
        <v>585516</v>
      </c>
      <c r="C379" s="73" t="str">
        <f>VLOOKUP(B379,'[1]77'!$E$1:$J$65536,6,0)</f>
        <v>ПАЧ</v>
      </c>
      <c r="D379" s="74">
        <f>IF(H379="",VLOOKUP(B379,'[1]77'!$E$1:$G$65536,3,0),H379)</f>
        <v>430.8</v>
      </c>
      <c r="E379" s="75">
        <v>447.34800000000007</v>
      </c>
      <c r="F379" s="76" t="e">
        <f>IF(#REF!="Условия поставки: EWX (самовывоз)",IFERROR(-VLOOKUP(B379,[2]E77!$E$1:$G$65536,3,0),0),0)</f>
        <v>#REF!</v>
      </c>
      <c r="G379" s="77">
        <f>IF(I379="",VLOOKUP(B379,'[1]77'!$E$1:$K$65536,7,0),I379)</f>
        <v>43070</v>
      </c>
    </row>
    <row r="380" spans="1:7">
      <c r="A380" s="72" t="str">
        <f>VLOOKUP(B380,'[1]77'!$E$1:$J$65536,2,0)</f>
        <v>Дюбель Молли 5X65 (50)</v>
      </c>
      <c r="B380" s="73">
        <v>585517</v>
      </c>
      <c r="C380" s="73" t="str">
        <f>VLOOKUP(B380,'[1]77'!$E$1:$J$65536,6,0)</f>
        <v>ПАЧ</v>
      </c>
      <c r="D380" s="74">
        <f>IF(H380="",VLOOKUP(B380,'[1]77'!$E$1:$G$65536,3,0),H380)</f>
        <v>385.15</v>
      </c>
      <c r="E380" s="75">
        <v>399.93799999999999</v>
      </c>
      <c r="F380" s="76" t="e">
        <f>IF(#REF!="Условия поставки: EWX (самовывоз)",IFERROR(-VLOOKUP(B380,[2]E77!$E$1:$G$65536,3,0),0),0)</f>
        <v>#REF!</v>
      </c>
      <c r="G380" s="77">
        <f>IF(I380="",VLOOKUP(B380,'[1]77'!$E$1:$K$65536,7,0),I380)</f>
        <v>43070</v>
      </c>
    </row>
    <row r="381" spans="1:7">
      <c r="A381" s="72" t="str">
        <f>VLOOKUP(B381,'[1]77'!$E$1:$J$65536,2,0)</f>
        <v>Дюбель Driva 15X38 c шурупом 4,5X50 (75)</v>
      </c>
      <c r="B381" s="73">
        <v>585518</v>
      </c>
      <c r="C381" s="73" t="str">
        <f>VLOOKUP(B381,'[1]77'!$E$1:$J$65536,6,0)</f>
        <v>ПАЧ</v>
      </c>
      <c r="D381" s="74">
        <f>IF(H381="",VLOOKUP(B381,'[1]77'!$E$1:$G$65536,3,0),H381)</f>
        <v>393.46</v>
      </c>
      <c r="E381" s="75">
        <v>408.57300000000004</v>
      </c>
      <c r="F381" s="76" t="e">
        <f>IF(#REF!="Условия поставки: EWX (самовывоз)",IFERROR(-VLOOKUP(B381,[2]E77!$E$1:$G$65536,3,0),0),0)</f>
        <v>#REF!</v>
      </c>
      <c r="G381" s="77">
        <f>IF(I381="",VLOOKUP(B381,'[1]77'!$E$1:$K$65536,7,0),I381)</f>
        <v>43070</v>
      </c>
    </row>
    <row r="382" spans="1:7">
      <c r="A382" s="63" t="s">
        <v>514</v>
      </c>
      <c r="B382" s="82"/>
      <c r="C382" s="82"/>
      <c r="D382" s="83"/>
      <c r="E382" s="84">
        <v>0</v>
      </c>
      <c r="F382" s="84"/>
      <c r="G382" s="84"/>
    </row>
    <row r="383" spans="1:7">
      <c r="A383" s="67" t="s">
        <v>515</v>
      </c>
      <c r="B383" s="78"/>
      <c r="C383" s="78"/>
      <c r="D383" s="79"/>
      <c r="E383" s="80"/>
      <c r="F383" s="80"/>
      <c r="G383" s="80"/>
    </row>
    <row r="384" spans="1:7">
      <c r="A384" s="72" t="str">
        <f>VLOOKUP(B384,'[1]77'!$E$1:$J$65536,2,0)</f>
        <v>Клещи д/скрепления проф ПС и ПН усиленны</v>
      </c>
      <c r="B384" s="73">
        <v>523290</v>
      </c>
      <c r="C384" s="73" t="str">
        <f>VLOOKUP(B384,'[1]77'!$E$1:$J$65536,6,0)</f>
        <v>ШТ</v>
      </c>
      <c r="D384" s="74">
        <f>IF(H384="",VLOOKUP(B384,'[1]77'!$E$1:$G$65536,3,0),H384)</f>
        <v>4478.29</v>
      </c>
      <c r="E384" s="75">
        <v>4650.25</v>
      </c>
      <c r="F384" s="76" t="e">
        <f>IF(#REF!="Условия поставки: EWX (самовывоз)",IFERROR(-VLOOKUP(B384,[2]E77!$E$1:$G$65536,3,0),0),0)</f>
        <v>#REF!</v>
      </c>
      <c r="G384" s="77">
        <f>IF(I384="",VLOOKUP(B384,'[1]77'!$E$1:$K$65536,7,0),I384)</f>
        <v>43070</v>
      </c>
    </row>
    <row r="385" spans="1:7">
      <c r="A385" s="72" t="str">
        <f>VLOOKUP(B385,'[1]77'!$E$1:$J$65536,2,0)</f>
        <v>Клещи д/скрепления профилей ПС и ПН</v>
      </c>
      <c r="B385" s="73">
        <v>4680</v>
      </c>
      <c r="C385" s="73" t="str">
        <f>VLOOKUP(B385,'[1]77'!$E$1:$J$65536,6,0)</f>
        <v>ШТ</v>
      </c>
      <c r="D385" s="74">
        <f>IF(H385="",VLOOKUP(B385,'[1]77'!$E$1:$G$65536,3,0),H385)</f>
        <v>715.08</v>
      </c>
      <c r="E385" s="75">
        <v>742.53300000000002</v>
      </c>
      <c r="F385" s="76" t="e">
        <f>IF(#REF!="Условия поставки: EWX (самовывоз)",IFERROR(-VLOOKUP(B385,[2]E77!$E$1:$G$65536,3,0),0),0)</f>
        <v>#REF!</v>
      </c>
      <c r="G385" s="77">
        <f>IF(I385="",VLOOKUP(B385,'[1]77'!$E$1:$K$65536,7,0),I385)</f>
        <v>43070</v>
      </c>
    </row>
    <row r="386" spans="1:7">
      <c r="A386" s="72" t="str">
        <f>VLOOKUP(B386,'[1]77'!$E$1:$J$65536,2,0)</f>
        <v>Короб шпаклевочный нержавеющий</v>
      </c>
      <c r="B386" s="73">
        <v>4688</v>
      </c>
      <c r="C386" s="73" t="str">
        <f>VLOOKUP(B386,'[1]77'!$E$1:$J$65536,6,0)</f>
        <v>ШТ</v>
      </c>
      <c r="D386" s="74">
        <f>IF(H386="",VLOOKUP(B386,'[1]77'!$E$1:$G$65536,3,0),H386)</f>
        <v>856.7</v>
      </c>
      <c r="E386" s="75">
        <v>889.5920000000001</v>
      </c>
      <c r="F386" s="76" t="e">
        <f>IF(#REF!="Условия поставки: EWX (самовывоз)",IFERROR(-VLOOKUP(B386,[2]E77!$E$1:$G$65536,3,0),0),0)</f>
        <v>#REF!</v>
      </c>
      <c r="G386" s="77">
        <f>IF(I386="",VLOOKUP(B386,'[1]77'!$E$1:$K$65536,7,0),I386)</f>
        <v>43070</v>
      </c>
    </row>
    <row r="387" spans="1:7">
      <c r="A387" s="72" t="str">
        <f>VLOOKUP(B387,'[1]77'!$E$1:$J$65536,2,0)</f>
        <v>Лезвие запасное (10)</v>
      </c>
      <c r="B387" s="73">
        <v>4628</v>
      </c>
      <c r="C387" s="73" t="str">
        <f>VLOOKUP(B387,'[1]77'!$E$1:$J$65536,6,0)</f>
        <v>ПАЧ</v>
      </c>
      <c r="D387" s="74">
        <f>IF(H387="",VLOOKUP(B387,'[1]77'!$E$1:$G$65536,3,0),H387)</f>
        <v>104.35</v>
      </c>
      <c r="E387" s="75">
        <v>108.36100000000002</v>
      </c>
      <c r="F387" s="76" t="e">
        <f>IF(#REF!="Условия поставки: EWX (самовывоз)",IFERROR(-VLOOKUP(B387,[2]E77!$E$1:$G$65536,3,0),0),0)</f>
        <v>#REF!</v>
      </c>
      <c r="G387" s="77">
        <f>IF(I387="",VLOOKUP(B387,'[1]77'!$E$1:$K$65536,7,0),I387)</f>
        <v>43199</v>
      </c>
    </row>
    <row r="388" spans="1:7">
      <c r="A388" s="72" t="str">
        <f>VLOOKUP(B388,'[1]77'!$E$1:$J$65536,2,0)</f>
        <v>Люк потайной с пружин.зажим.200х200мм</v>
      </c>
      <c r="B388" s="73">
        <v>110879</v>
      </c>
      <c r="C388" s="73" t="str">
        <f>VLOOKUP(B388,'[1]77'!$E$1:$J$65536,6,0)</f>
        <v>ШТ</v>
      </c>
      <c r="D388" s="74">
        <f>IF(H388="",VLOOKUP(B388,'[1]77'!$E$1:$G$65536,3,0),H388)</f>
        <v>2384.96</v>
      </c>
      <c r="E388" s="75">
        <v>2476.5400000000004</v>
      </c>
      <c r="F388" s="76" t="e">
        <f>IF(#REF!="Условия поставки: EWX (самовывоз)",IFERROR(-VLOOKUP(B388,[2]E77!$E$1:$G$65536,3,0),0),0)</f>
        <v>#REF!</v>
      </c>
      <c r="G388" s="77">
        <f>IF(I388="",VLOOKUP(B388,'[1]77'!$E$1:$K$65536,7,0),I388)</f>
        <v>43070</v>
      </c>
    </row>
    <row r="389" spans="1:7">
      <c r="A389" s="72" t="str">
        <f>VLOOKUP(B389,'[1]77'!$E$1:$J$65536,2,0)</f>
        <v>Люк ревизионный 200х200 под ГКЛ</v>
      </c>
      <c r="B389" s="73">
        <v>139938</v>
      </c>
      <c r="C389" s="73" t="str">
        <f>VLOOKUP(B389,'[1]77'!$E$1:$J$65536,6,0)</f>
        <v>ШТ</v>
      </c>
      <c r="D389" s="74">
        <f>IF(H389="",VLOOKUP(B389,'[1]77'!$E$1:$G$65536,3,0),H389)</f>
        <v>1051.8800000000001</v>
      </c>
      <c r="E389" s="75">
        <v>1092.2670000000001</v>
      </c>
      <c r="F389" s="76" t="e">
        <f>IF(#REF!="Условия поставки: EWX (самовывоз)",IFERROR(-VLOOKUP(B389,[2]E77!$E$1:$G$65536,3,0),0),0)</f>
        <v>#REF!</v>
      </c>
      <c r="G389" s="77">
        <f>IF(I389="",VLOOKUP(B389,'[1]77'!$E$1:$K$65536,7,0),I389)</f>
        <v>43070</v>
      </c>
    </row>
    <row r="390" spans="1:7">
      <c r="A390" s="72" t="str">
        <f>VLOOKUP(B390,'[1]77'!$E$1:$J$65536,2,0)</f>
        <v>Люк ревизионный 200х200 универсальный</v>
      </c>
      <c r="B390" s="73">
        <v>139942</v>
      </c>
      <c r="C390" s="73" t="str">
        <f>VLOOKUP(B390,'[1]77'!$E$1:$J$65536,6,0)</f>
        <v>ШТ</v>
      </c>
      <c r="D390" s="74">
        <f>IF(H390="",VLOOKUP(B390,'[1]77'!$E$1:$G$65536,3,0),H390)</f>
        <v>1051.8800000000001</v>
      </c>
      <c r="E390" s="75">
        <v>1092.2670000000001</v>
      </c>
      <c r="F390" s="76" t="e">
        <f>IF(#REF!="Условия поставки: EWX (самовывоз)",IFERROR(-VLOOKUP(B390,[2]E77!$E$1:$G$65536,3,0),0),0)</f>
        <v>#REF!</v>
      </c>
      <c r="G390" s="77">
        <f>IF(I390="",VLOOKUP(B390,'[1]77'!$E$1:$K$65536,7,0),I390)</f>
        <v>43070</v>
      </c>
    </row>
    <row r="391" spans="1:7">
      <c r="A391" s="72" t="str">
        <f>VLOOKUP(B391,'[1]77'!$E$1:$J$65536,2,0)</f>
        <v>Люк ревизионный 300х300 под ГКЛ</v>
      </c>
      <c r="B391" s="73">
        <v>139939</v>
      </c>
      <c r="C391" s="73" t="str">
        <f>VLOOKUP(B391,'[1]77'!$E$1:$J$65536,6,0)</f>
        <v>ШТ</v>
      </c>
      <c r="D391" s="74">
        <f>IF(H391="",VLOOKUP(B391,'[1]77'!$E$1:$G$65536,3,0),H391)</f>
        <v>1402.5</v>
      </c>
      <c r="E391" s="75">
        <v>1456.3560000000002</v>
      </c>
      <c r="F391" s="76" t="e">
        <f>IF(#REF!="Условия поставки: EWX (самовывоз)",IFERROR(-VLOOKUP(B391,[2]E77!$E$1:$G$65536,3,0),0),0)</f>
        <v>#REF!</v>
      </c>
      <c r="G391" s="77">
        <f>IF(I391="",VLOOKUP(B391,'[1]77'!$E$1:$K$65536,7,0),I391)</f>
        <v>43070</v>
      </c>
    </row>
    <row r="392" spans="1:7">
      <c r="A392" s="72" t="str">
        <f>VLOOKUP(B392,'[1]77'!$E$1:$J$65536,2,0)</f>
        <v>Люк ревизионный 300х300 универсальный</v>
      </c>
      <c r="B392" s="73">
        <v>139943</v>
      </c>
      <c r="C392" s="73" t="str">
        <f>VLOOKUP(B392,'[1]77'!$E$1:$J$65536,6,0)</f>
        <v>ШТ</v>
      </c>
      <c r="D392" s="74">
        <f>IF(H392="",VLOOKUP(B392,'[1]77'!$E$1:$G$65536,3,0),H392)</f>
        <v>1402.5</v>
      </c>
      <c r="E392" s="75">
        <v>1456.3560000000002</v>
      </c>
      <c r="F392" s="76" t="e">
        <f>IF(#REF!="Условия поставки: EWX (самовывоз)",IFERROR(-VLOOKUP(B392,[2]E77!$E$1:$G$65536,3,0),0),0)</f>
        <v>#REF!</v>
      </c>
      <c r="G392" s="77">
        <f>IF(I392="",VLOOKUP(B392,'[1]77'!$E$1:$K$65536,7,0),I392)</f>
        <v>43070</v>
      </c>
    </row>
    <row r="393" spans="1:7">
      <c r="A393" s="72" t="str">
        <f>VLOOKUP(B393,'[1]77'!$E$1:$J$65536,2,0)</f>
        <v>Люк ревизионный 400х400 под ГКЛ</v>
      </c>
      <c r="B393" s="73">
        <v>139940</v>
      </c>
      <c r="C393" s="73" t="str">
        <f>VLOOKUP(B393,'[1]77'!$E$1:$J$65536,6,0)</f>
        <v>ШТ</v>
      </c>
      <c r="D393" s="74">
        <f>IF(H393="",VLOOKUP(B393,'[1]77'!$E$1:$G$65536,3,0),H393)</f>
        <v>1533.99</v>
      </c>
      <c r="E393" s="75">
        <v>1592.8880000000001</v>
      </c>
      <c r="F393" s="76" t="e">
        <f>IF(#REF!="Условия поставки: EWX (самовывоз)",IFERROR(-VLOOKUP(B393,[2]E77!$E$1:$G$65536,3,0),0),0)</f>
        <v>#REF!</v>
      </c>
      <c r="G393" s="77">
        <f>IF(I393="",VLOOKUP(B393,'[1]77'!$E$1:$K$65536,7,0),I393)</f>
        <v>43070</v>
      </c>
    </row>
    <row r="394" spans="1:7">
      <c r="A394" s="72" t="str">
        <f>VLOOKUP(B394,'[1]77'!$E$1:$J$65536,2,0)</f>
        <v>Люк ревизионный 400х400 универсальный</v>
      </c>
      <c r="B394" s="73">
        <v>139944</v>
      </c>
      <c r="C394" s="73" t="str">
        <f>VLOOKUP(B394,'[1]77'!$E$1:$J$65536,6,0)</f>
        <v>ШТ</v>
      </c>
      <c r="D394" s="74">
        <f>IF(H394="",VLOOKUP(B394,'[1]77'!$E$1:$G$65536,3,0),H394)</f>
        <v>1533.99</v>
      </c>
      <c r="E394" s="75">
        <v>1592.8880000000001</v>
      </c>
      <c r="F394" s="76" t="e">
        <f>IF(#REF!="Условия поставки: EWX (самовывоз)",IFERROR(-VLOOKUP(B394,[2]E77!$E$1:$G$65536,3,0),0),0)</f>
        <v>#REF!</v>
      </c>
      <c r="G394" s="77">
        <f>IF(I394="",VLOOKUP(B394,'[1]77'!$E$1:$K$65536,7,0),I394)</f>
        <v>43070</v>
      </c>
    </row>
    <row r="395" spans="1:7">
      <c r="A395" s="72" t="str">
        <f>VLOOKUP(B395,'[1]77'!$E$1:$J$65536,2,0)</f>
        <v>Люк ревизионный 500х500 под ГКЛ</v>
      </c>
      <c r="B395" s="73">
        <v>139941</v>
      </c>
      <c r="C395" s="73" t="str">
        <f>VLOOKUP(B395,'[1]77'!$E$1:$J$65536,6,0)</f>
        <v>ШТ</v>
      </c>
      <c r="D395" s="74">
        <f>IF(H395="",VLOOKUP(B395,'[1]77'!$E$1:$G$65536,3,0),H395)</f>
        <v>1709.3</v>
      </c>
      <c r="E395" s="75">
        <v>1774.9380000000001</v>
      </c>
      <c r="F395" s="76" t="e">
        <f>IF(#REF!="Условия поставки: EWX (самовывоз)",IFERROR(-VLOOKUP(B395,[2]E77!$E$1:$G$65536,3,0),0),0)</f>
        <v>#REF!</v>
      </c>
      <c r="G395" s="77">
        <f>IF(I395="",VLOOKUP(B395,'[1]77'!$E$1:$K$65536,7,0),I395)</f>
        <v>43070</v>
      </c>
    </row>
    <row r="396" spans="1:7">
      <c r="A396" s="72" t="str">
        <f>VLOOKUP(B396,'[1]77'!$E$1:$J$65536,2,0)</f>
        <v>Люк ревизионный 500х500 универсальный</v>
      </c>
      <c r="B396" s="73">
        <v>139945</v>
      </c>
      <c r="C396" s="73" t="str">
        <f>VLOOKUP(B396,'[1]77'!$E$1:$J$65536,6,0)</f>
        <v>ШТ</v>
      </c>
      <c r="D396" s="74">
        <f>IF(H396="",VLOOKUP(B396,'[1]77'!$E$1:$G$65536,3,0),H396)</f>
        <v>1709.3</v>
      </c>
      <c r="E396" s="75">
        <v>1774.9380000000001</v>
      </c>
      <c r="F396" s="76" t="e">
        <f>IF(#REF!="Условия поставки: EWX (самовывоз)",IFERROR(-VLOOKUP(B396,[2]E77!$E$1:$G$65536,3,0),0),0)</f>
        <v>#REF!</v>
      </c>
      <c r="G396" s="77">
        <f>IF(I396="",VLOOKUP(B396,'[1]77'!$E$1:$K$65536,7,0),I396)</f>
        <v>43070</v>
      </c>
    </row>
    <row r="397" spans="1:7">
      <c r="A397" s="72" t="str">
        <f>VLOOKUP(B397,'[1]77'!$E$1:$J$65536,2,0)</f>
        <v>Люк ревизионный 600х600 под ГКЛ</v>
      </c>
      <c r="B397" s="73">
        <v>469182</v>
      </c>
      <c r="C397" s="73" t="str">
        <f>VLOOKUP(B397,'[1]77'!$E$1:$J$65536,6,0)</f>
        <v>ШТ</v>
      </c>
      <c r="D397" s="74">
        <f>IF(H397="",VLOOKUP(B397,'[1]77'!$E$1:$G$65536,3,0),H397)</f>
        <v>1840.79</v>
      </c>
      <c r="E397" s="75">
        <v>1911.4700000000003</v>
      </c>
      <c r="F397" s="76" t="e">
        <f>IF(#REF!="Условия поставки: EWX (самовывоз)",IFERROR(-VLOOKUP(B397,[2]E77!$E$1:$G$65536,3,0),0),0)</f>
        <v>#REF!</v>
      </c>
      <c r="G397" s="77">
        <f>IF(I397="",VLOOKUP(B397,'[1]77'!$E$1:$K$65536,7,0),I397)</f>
        <v>43070</v>
      </c>
    </row>
    <row r="398" spans="1:7">
      <c r="A398" s="72" t="str">
        <f>VLOOKUP(B398,'[1]77'!$E$1:$J$65536,2,0)</f>
        <v>Люк ревизионный 600х600 универсальный</v>
      </c>
      <c r="B398" s="73">
        <v>231699</v>
      </c>
      <c r="C398" s="73" t="str">
        <f>VLOOKUP(B398,'[1]77'!$E$1:$J$65536,6,0)</f>
        <v>ШТ</v>
      </c>
      <c r="D398" s="74">
        <f>IF(H398="",VLOOKUP(B398,'[1]77'!$E$1:$G$65536,3,0),H398)</f>
        <v>1840.79</v>
      </c>
      <c r="E398" s="75">
        <v>1911.4700000000003</v>
      </c>
      <c r="F398" s="76" t="e">
        <f>IF(#REF!="Условия поставки: EWX (самовывоз)",IFERROR(-VLOOKUP(B398,[2]E77!$E$1:$G$65536,3,0),0),0)</f>
        <v>#REF!</v>
      </c>
      <c r="G398" s="77">
        <f>IF(I398="",VLOOKUP(B398,'[1]77'!$E$1:$K$65536,7,0),I398)</f>
        <v>43070</v>
      </c>
    </row>
    <row r="399" spans="1:7">
      <c r="A399" s="72" t="str">
        <f>VLOOKUP(B399,'[1]77'!$E$1:$J$65536,2,0)</f>
        <v>Лючок металический 400х500мм</v>
      </c>
      <c r="B399" s="73">
        <v>110815</v>
      </c>
      <c r="C399" s="73" t="str">
        <f>VLOOKUP(B399,'[1]77'!$E$1:$J$65536,6,0)</f>
        <v>ШТ</v>
      </c>
      <c r="D399" s="74">
        <f>IF(H399="",VLOOKUP(B399,'[1]77'!$E$1:$G$65536,3,0),H399)</f>
        <v>484.34</v>
      </c>
      <c r="E399" s="75">
        <v>502.93100000000004</v>
      </c>
      <c r="F399" s="76" t="e">
        <f>IF(#REF!="Условия поставки: EWX (самовывоз)",IFERROR(-VLOOKUP(B399,[2]E77!$E$1:$G$65536,3,0),0),0)</f>
        <v>#REF!</v>
      </c>
      <c r="G399" s="77">
        <f>IF(I399="",VLOOKUP(B399,'[1]77'!$E$1:$K$65536,7,0),I399)</f>
        <v>43070</v>
      </c>
    </row>
    <row r="400" spans="1:7">
      <c r="A400" s="72" t="str">
        <f>VLOOKUP(B400,'[1]77'!$E$1:$J$65536,2,0)</f>
        <v>Лючок металлический 500х500мм</v>
      </c>
      <c r="B400" s="73">
        <v>110812</v>
      </c>
      <c r="C400" s="73" t="str">
        <f>VLOOKUP(B400,'[1]77'!$E$1:$J$65536,6,0)</f>
        <v>ШТ</v>
      </c>
      <c r="D400" s="74">
        <f>IF(H400="",VLOOKUP(B400,'[1]77'!$E$1:$G$65536,3,0),H400)</f>
        <v>433.06</v>
      </c>
      <c r="E400" s="75">
        <v>449.69100000000003</v>
      </c>
      <c r="F400" s="76" t="e">
        <f>IF(#REF!="Условия поставки: EWX (самовывоз)",IFERROR(-VLOOKUP(B400,[2]E77!$E$1:$G$65536,3,0),0),0)</f>
        <v>#REF!</v>
      </c>
      <c r="G400" s="77">
        <f>IF(I400="",VLOOKUP(B400,'[1]77'!$E$1:$K$65536,7,0),I400)</f>
        <v>43070</v>
      </c>
    </row>
    <row r="401" spans="1:7">
      <c r="A401" s="72" t="str">
        <f>VLOOKUP(B401,'[1]77'!$E$1:$J$65536,2,0)</f>
        <v>Люк ревизионный 250х500 в пленке</v>
      </c>
      <c r="B401" s="73">
        <v>621839</v>
      </c>
      <c r="C401" s="73" t="str">
        <f>VLOOKUP(B401,'[1]77'!$E$1:$J$65536,6,0)</f>
        <v>ШТ</v>
      </c>
      <c r="D401" s="74">
        <f>IF(H401="",VLOOKUP(B401,'[1]77'!$E$1:$G$65536,3,0),H401)</f>
        <v>1310.68</v>
      </c>
      <c r="E401" s="75">
        <v>1361.008</v>
      </c>
      <c r="F401" s="76" t="e">
        <f>IF(#REF!="Условия поставки: EWX (самовывоз)",IFERROR(-VLOOKUP(B401,[2]E77!$E$1:$G$65536,3,0),0),0)</f>
        <v>#REF!</v>
      </c>
      <c r="G401" s="77">
        <f>IF(I401="",VLOOKUP(B401,'[1]77'!$E$1:$K$65536,7,0),I401)</f>
        <v>43159</v>
      </c>
    </row>
    <row r="402" spans="1:7">
      <c r="A402" s="72" t="str">
        <f>VLOOKUP(B402,'[1]77'!$E$1:$J$65536,2,0)</f>
        <v>Люк ревизионный 300х1000 в пленке</v>
      </c>
      <c r="B402" s="73">
        <v>621853</v>
      </c>
      <c r="C402" s="73" t="str">
        <f>VLOOKUP(B402,'[1]77'!$E$1:$J$65536,6,0)</f>
        <v>ШТ</v>
      </c>
      <c r="D402" s="74">
        <f>IF(H402="",VLOOKUP(B402,'[1]77'!$E$1:$G$65536,3,0),H402)</f>
        <v>2065.3000000000002</v>
      </c>
      <c r="E402" s="75">
        <v>2144.6040000000003</v>
      </c>
      <c r="F402" s="76" t="e">
        <f>IF(#REF!="Условия поставки: EWX (самовывоз)",IFERROR(-VLOOKUP(B402,[2]E77!$E$1:$G$65536,3,0),0),0)</f>
        <v>#REF!</v>
      </c>
      <c r="G402" s="77">
        <f>IF(I402="",VLOOKUP(B402,'[1]77'!$E$1:$K$65536,7,0),I402)</f>
        <v>43159</v>
      </c>
    </row>
    <row r="403" spans="1:7">
      <c r="A403" s="72" t="str">
        <f>VLOOKUP(B403,'[1]77'!$E$1:$J$65536,2,0)</f>
        <v>Маяк д/устроиства полов</v>
      </c>
      <c r="B403" s="73">
        <v>20230000</v>
      </c>
      <c r="C403" s="73" t="str">
        <f>VLOOKUP(B403,'[1]77'!$E$1:$J$65536,6,0)</f>
        <v>ШТ</v>
      </c>
      <c r="D403" s="74">
        <f>IF(H403="",VLOOKUP(B403,'[1]77'!$E$1:$G$65536,3,0),H403)</f>
        <v>1175.5899999999999</v>
      </c>
      <c r="E403" s="75">
        <v>1220.7250000000001</v>
      </c>
      <c r="F403" s="76" t="e">
        <f>IF(#REF!="Условия поставки: EWX (самовывоз)",IFERROR(-VLOOKUP(B403,[2]E77!$E$1:$G$65536,3,0),0),0)</f>
        <v>#REF!</v>
      </c>
      <c r="G403" s="77">
        <f>IF(I403="",VLOOKUP(B403,'[1]77'!$E$1:$K$65536,7,0),I403)</f>
        <v>43157</v>
      </c>
    </row>
    <row r="404" spans="1:7">
      <c r="A404" s="72" t="str">
        <f>VLOOKUP(B404,'[1]77'!$E$1:$J$65536,2,0)</f>
        <v>Миксер</v>
      </c>
      <c r="B404" s="73">
        <v>4621</v>
      </c>
      <c r="C404" s="73" t="str">
        <f>VLOOKUP(B404,'[1]77'!$E$1:$J$65536,6,0)</f>
        <v>ШТ</v>
      </c>
      <c r="D404" s="74">
        <f>IF(H404="",VLOOKUP(B404,'[1]77'!$E$1:$G$65536,3,0),H404)</f>
        <v>865.1</v>
      </c>
      <c r="E404" s="75">
        <v>898.31500000000005</v>
      </c>
      <c r="F404" s="76" t="e">
        <f>IF(#REF!="Условия поставки: EWX (самовывоз)",IFERROR(-VLOOKUP(B404,[2]E77!$E$1:$G$65536,3,0),0),0)</f>
        <v>#REF!</v>
      </c>
      <c r="G404" s="77">
        <f>IF(I404="",VLOOKUP(B404,'[1]77'!$E$1:$K$65536,7,0),I404)</f>
        <v>43070</v>
      </c>
    </row>
    <row r="405" spans="1:7">
      <c r="A405" s="72" t="str">
        <f>VLOOKUP(B405,'[1]77'!$E$1:$J$65536,2,0)</f>
        <v>Ножницы по металлу универсальные</v>
      </c>
      <c r="B405" s="73">
        <v>523326</v>
      </c>
      <c r="C405" s="73" t="str">
        <f>VLOOKUP(B405,'[1]77'!$E$1:$J$65536,6,0)</f>
        <v>ШТ</v>
      </c>
      <c r="D405" s="74">
        <f>IF(H405="",VLOOKUP(B405,'[1]77'!$E$1:$G$65536,3,0),H405)</f>
        <v>1065.08</v>
      </c>
      <c r="E405" s="75">
        <v>1105.973</v>
      </c>
      <c r="F405" s="76" t="e">
        <f>IF(#REF!="Условия поставки: EWX (самовывоз)",IFERROR(-VLOOKUP(B405,[2]E77!$E$1:$G$65536,3,0),0),0)</f>
        <v>#REF!</v>
      </c>
      <c r="G405" s="77">
        <f>IF(I405="",VLOOKUP(B405,'[1]77'!$E$1:$K$65536,7,0),I405)</f>
        <v>43070</v>
      </c>
    </row>
    <row r="406" spans="1:7">
      <c r="A406" s="72" t="str">
        <f>VLOOKUP(B406,'[1]77'!$E$1:$J$65536,2,0)</f>
        <v>Пила прокалывающая Штихзаге</v>
      </c>
      <c r="B406" s="73">
        <v>4683</v>
      </c>
      <c r="C406" s="73" t="str">
        <f>VLOOKUP(B406,'[1]77'!$E$1:$J$65536,6,0)</f>
        <v>ШТ</v>
      </c>
      <c r="D406" s="74">
        <f>IF(H406="",VLOOKUP(B406,'[1]77'!$E$1:$G$65536,3,0),H406)</f>
        <v>804.56</v>
      </c>
      <c r="E406" s="75">
        <v>835.46100000000001</v>
      </c>
      <c r="F406" s="76" t="e">
        <f>IF(#REF!="Условия поставки: EWX (самовывоз)",IFERROR(-VLOOKUP(B406,[2]E77!$E$1:$G$65536,3,0),0),0)</f>
        <v>#REF!</v>
      </c>
      <c r="G406" s="77">
        <f>IF(I406="",VLOOKUP(B406,'[1]77'!$E$1:$K$65536,7,0),I406)</f>
        <v>43070</v>
      </c>
    </row>
    <row r="407" spans="1:7">
      <c r="A407" s="72" t="str">
        <f>VLOOKUP(B407,'[1]77'!$E$1:$J$65536,2,0)</f>
        <v>Правило шириной 800мм</v>
      </c>
      <c r="B407" s="73">
        <v>20231530</v>
      </c>
      <c r="C407" s="73" t="str">
        <f>VLOOKUP(B407,'[1]77'!$E$1:$J$65536,6,0)</f>
        <v>ШТ</v>
      </c>
      <c r="D407" s="74">
        <f>IF(H407="",VLOOKUP(B407,'[1]77'!$E$1:$G$65536,3,0),H407)</f>
        <v>9584.1200000000008</v>
      </c>
      <c r="E407" s="75">
        <v>9952.1509999999998</v>
      </c>
      <c r="F407" s="76" t="e">
        <f>IF(#REF!="Условия поставки: EWX (самовывоз)",IFERROR(-VLOOKUP(B407,[2]E77!$E$1:$G$65536,3,0),0),0)</f>
        <v>#REF!</v>
      </c>
      <c r="G407" s="77">
        <f>IF(I407="",VLOOKUP(B407,'[1]77'!$E$1:$K$65536,7,0),I407)</f>
        <v>43070</v>
      </c>
    </row>
    <row r="408" spans="1:7">
      <c r="A408" s="72" t="str">
        <f>VLOOKUP(B408,'[1]77'!$E$1:$J$65536,2,0)</f>
        <v>Приспособление монтажное для ГКЛ</v>
      </c>
      <c r="B408" s="73">
        <v>4648</v>
      </c>
      <c r="C408" s="73" t="str">
        <f>VLOOKUP(B408,'[1]77'!$E$1:$J$65536,6,0)</f>
        <v>ШТ</v>
      </c>
      <c r="D408" s="74">
        <f>IF(H408="",VLOOKUP(B408,'[1]77'!$E$1:$G$65536,3,0),H408)</f>
        <v>51009.03</v>
      </c>
      <c r="E408" s="75">
        <v>52967.771999999997</v>
      </c>
      <c r="F408" s="76" t="e">
        <f>IF(#REF!="Условия поставки: EWX (самовывоз)",IFERROR(-VLOOKUP(B408,[2]E77!$E$1:$G$65536,3,0),0),0)</f>
        <v>#REF!</v>
      </c>
      <c r="G408" s="77">
        <f>IF(I408="",VLOOKUP(B408,'[1]77'!$E$1:$K$65536,7,0),I408)</f>
        <v>43070</v>
      </c>
    </row>
    <row r="409" spans="1:7">
      <c r="A409" s="72" t="str">
        <f>VLOOKUP(B409,'[1]77'!$E$1:$J$65536,2,0)</f>
        <v>Приспособление Платтентрагер</v>
      </c>
      <c r="B409" s="73">
        <v>4622</v>
      </c>
      <c r="C409" s="73" t="str">
        <f>VLOOKUP(B409,'[1]77'!$E$1:$J$65536,6,0)</f>
        <v>ПАЧ</v>
      </c>
      <c r="D409" s="74">
        <f>IF(H409="",VLOOKUP(B409,'[1]77'!$E$1:$G$65536,3,0),H409)</f>
        <v>1157.6300000000001</v>
      </c>
      <c r="E409" s="75">
        <v>1202.0800000000002</v>
      </c>
      <c r="F409" s="76" t="e">
        <f>IF(#REF!="Условия поставки: EWX (самовывоз)",IFERROR(-VLOOKUP(B409,[2]E77!$E$1:$G$65536,3,0),0),0)</f>
        <v>#REF!</v>
      </c>
      <c r="G409" s="77">
        <f>IF(I409="",VLOOKUP(B409,'[1]77'!$E$1:$K$65536,7,0),I409)</f>
        <v>43070</v>
      </c>
    </row>
    <row r="410" spans="1:7">
      <c r="A410" s="72" t="str">
        <f>VLOOKUP(B410,'[1]77'!$E$1:$J$65536,2,0)</f>
        <v>Приспособление прокалывающее Штихлинг</v>
      </c>
      <c r="B410" s="73">
        <v>4682</v>
      </c>
      <c r="C410" s="73" t="str">
        <f>VLOOKUP(B410,'[1]77'!$E$1:$J$65536,6,0)</f>
        <v>ШТ</v>
      </c>
      <c r="D410" s="74">
        <f>IF(H410="",VLOOKUP(B410,'[1]77'!$E$1:$G$65536,3,0),H410)</f>
        <v>566.23</v>
      </c>
      <c r="E410" s="75">
        <v>587.97199999999998</v>
      </c>
      <c r="F410" s="76" t="e">
        <f>IF(#REF!="Условия поставки: EWX (самовывоз)",IFERROR(-VLOOKUP(B410,[2]E77!$E$1:$G$65536,3,0),0),0)</f>
        <v>#REF!</v>
      </c>
      <c r="G410" s="77">
        <f>IF(I410="",VLOOKUP(B410,'[1]77'!$E$1:$K$65536,7,0),I410)</f>
        <v>43070</v>
      </c>
    </row>
    <row r="411" spans="1:7">
      <c r="A411" s="72" t="str">
        <f>VLOOKUP(B411,'[1]77'!$E$1:$J$65536,2,0)</f>
        <v>Просекатель для КНАУФ-профилей</v>
      </c>
      <c r="B411" s="73">
        <v>523288</v>
      </c>
      <c r="C411" s="73" t="str">
        <f>VLOOKUP(B411,'[1]77'!$E$1:$J$65536,6,0)</f>
        <v>ШТ</v>
      </c>
      <c r="D411" s="74">
        <f>IF(H411="",VLOOKUP(B411,'[1]77'!$E$1:$G$65536,3,0),H411)</f>
        <v>4988.22</v>
      </c>
      <c r="E411" s="75">
        <v>5179.7680000000009</v>
      </c>
      <c r="F411" s="76" t="e">
        <f>IF(#REF!="Условия поставки: EWX (самовывоз)",IFERROR(-VLOOKUP(B411,[2]E77!$E$1:$G$65536,3,0),0),0)</f>
        <v>#REF!</v>
      </c>
      <c r="G411" s="77">
        <f>IF(I411="",VLOOKUP(B411,'[1]77'!$E$1:$K$65536,7,0),I411)</f>
        <v>43070</v>
      </c>
    </row>
    <row r="412" spans="1:7">
      <c r="A412" s="72" t="str">
        <f>VLOOKUP(B412,'[1]77'!$E$1:$J$65536,2,0)</f>
        <v>Распорка 1600х2900 мм</v>
      </c>
      <c r="B412" s="73">
        <v>523297</v>
      </c>
      <c r="C412" s="73" t="str">
        <f>VLOOKUP(B412,'[1]77'!$E$1:$J$65536,6,0)</f>
        <v>ШТ</v>
      </c>
      <c r="D412" s="74">
        <f>IF(H412="",VLOOKUP(B412,'[1]77'!$E$1:$G$65536,3,0),H412)</f>
        <v>1969.48</v>
      </c>
      <c r="E412" s="75">
        <v>2045.0980000000002</v>
      </c>
      <c r="F412" s="76" t="e">
        <f>IF(#REF!="Условия поставки: EWX (самовывоз)",IFERROR(-VLOOKUP(B412,[2]E77!$E$1:$G$65536,3,0),0),0)</f>
        <v>#REF!</v>
      </c>
      <c r="G412" s="77">
        <f>IF(I412="",VLOOKUP(B412,'[1]77'!$E$1:$K$65536,7,0),I412)</f>
        <v>43070</v>
      </c>
    </row>
    <row r="413" spans="1:7">
      <c r="A413" s="72" t="str">
        <f>VLOOKUP(B413,'[1]77'!$E$1:$J$65536,2,0)</f>
        <v>Рашпельхобель</v>
      </c>
      <c r="B413" s="73">
        <v>447550</v>
      </c>
      <c r="C413" s="73" t="str">
        <f>VLOOKUP(B413,'[1]77'!$E$1:$J$65536,6,0)</f>
        <v>ШТ</v>
      </c>
      <c r="D413" s="74">
        <f>IF(H413="",VLOOKUP(B413,'[1]77'!$E$1:$G$65536,3,0),H413)</f>
        <v>1563</v>
      </c>
      <c r="E413" s="75">
        <v>1623.0170000000001</v>
      </c>
      <c r="F413" s="76" t="e">
        <f>IF(#REF!="Условия поставки: EWX (самовывоз)",IFERROR(-VLOOKUP(B413,[2]E77!$E$1:$G$65536,3,0),0),0)</f>
        <v>#REF!</v>
      </c>
      <c r="G413" s="77">
        <f>IF(I413="",VLOOKUP(B413,'[1]77'!$E$1:$K$65536,7,0),I413)</f>
        <v>43070</v>
      </c>
    </row>
    <row r="414" spans="1:7">
      <c r="A414" s="72" t="str">
        <f>VLOOKUP(B414,'[1]77'!$E$1:$J$65536,2,0)</f>
        <v>Рашпельхобель 257 мм</v>
      </c>
      <c r="B414" s="73">
        <v>523298</v>
      </c>
      <c r="C414" s="73" t="str">
        <f>VLOOKUP(B414,'[1]77'!$E$1:$J$65536,6,0)</f>
        <v>ШТ</v>
      </c>
      <c r="D414" s="74">
        <f>IF(H414="",VLOOKUP(B414,'[1]77'!$E$1:$G$65536,3,0),H414)</f>
        <v>1053.51</v>
      </c>
      <c r="E414" s="75">
        <v>1093.972</v>
      </c>
      <c r="F414" s="76" t="e">
        <f>IF(#REF!="Условия поставки: EWX (самовывоз)",IFERROR(-VLOOKUP(B414,[2]E77!$E$1:$G$65536,3,0),0),0)</f>
        <v>#REF!</v>
      </c>
      <c r="G414" s="77">
        <f>IF(I414="",VLOOKUP(B414,'[1]77'!$E$1:$K$65536,7,0),I414)</f>
        <v>43070</v>
      </c>
    </row>
    <row r="415" spans="1:7">
      <c r="A415" s="72" t="str">
        <f>VLOOKUP(B415,'[1]77'!$E$1:$J$65536,2,0)</f>
        <v>Резак панельный</v>
      </c>
      <c r="B415" s="73">
        <v>4632</v>
      </c>
      <c r="C415" s="73" t="str">
        <f>VLOOKUP(B415,'[1]77'!$E$1:$J$65536,6,0)</f>
        <v>ШТ</v>
      </c>
      <c r="D415" s="74">
        <f>IF(H415="",VLOOKUP(B415,'[1]77'!$E$1:$G$65536,3,0),H415)</f>
        <v>24819.55</v>
      </c>
      <c r="E415" s="75">
        <v>25772.626</v>
      </c>
      <c r="F415" s="76" t="e">
        <f>IF(#REF!="Условия поставки: EWX (самовывоз)",IFERROR(-VLOOKUP(B415,[2]E77!$E$1:$G$65536,3,0),0),0)</f>
        <v>#REF!</v>
      </c>
      <c r="G415" s="77">
        <f>IF(I415="",VLOOKUP(B415,'[1]77'!$E$1:$K$65536,7,0),I415)</f>
        <v>43070</v>
      </c>
    </row>
    <row r="416" spans="1:7">
      <c r="A416" s="72" t="str">
        <f>VLOOKUP(B416,'[1]77'!$E$1:$J$65536,2,0)</f>
        <v>Резак узкий Штрейфентреннер</v>
      </c>
      <c r="B416" s="73">
        <v>39309</v>
      </c>
      <c r="C416" s="73" t="str">
        <f>VLOOKUP(B416,'[1]77'!$E$1:$J$65536,6,0)</f>
        <v>ШТ</v>
      </c>
      <c r="D416" s="74">
        <f>IF(H416="",VLOOKUP(B416,'[1]77'!$E$1:$G$65536,3,0),H416)</f>
        <v>2529.4</v>
      </c>
      <c r="E416" s="75">
        <v>2626.5250000000001</v>
      </c>
      <c r="F416" s="76" t="e">
        <f>IF(#REF!="Условия поставки: EWX (самовывоз)",IFERROR(-VLOOKUP(B416,[2]E77!$E$1:$G$65536,3,0),0),0)</f>
        <v>#REF!</v>
      </c>
      <c r="G416" s="77">
        <f>IF(I416="",VLOOKUP(B416,'[1]77'!$E$1:$K$65536,7,0),I416)</f>
        <v>43070</v>
      </c>
    </row>
    <row r="417" spans="1:7">
      <c r="A417" s="72" t="str">
        <f>VLOOKUP(B417,'[1]77'!$E$1:$J$65536,2,0)</f>
        <v>Резак узкий Штрейфентреннер 150 мм</v>
      </c>
      <c r="B417" s="73">
        <v>523310</v>
      </c>
      <c r="C417" s="73" t="str">
        <f>VLOOKUP(B417,'[1]77'!$E$1:$J$65536,6,0)</f>
        <v>ШТ</v>
      </c>
      <c r="D417" s="74">
        <f>IF(H417="",VLOOKUP(B417,'[1]77'!$E$1:$G$65536,3,0),H417)</f>
        <v>3652.17</v>
      </c>
      <c r="E417" s="75">
        <v>3792.4150000000004</v>
      </c>
      <c r="F417" s="76" t="e">
        <f>IF(#REF!="Условия поставки: EWX (самовывоз)",IFERROR(-VLOOKUP(B417,[2]E77!$E$1:$G$65536,3,0),0),0)</f>
        <v>#REF!</v>
      </c>
      <c r="G417" s="77">
        <f>IF(I417="",VLOOKUP(B417,'[1]77'!$E$1:$K$65536,7,0),I417)</f>
        <v>43070</v>
      </c>
    </row>
    <row r="418" spans="1:7">
      <c r="A418" s="72" t="str">
        <f>VLOOKUP(B418,'[1]77'!$E$1:$J$65536,2,0)</f>
        <v>Рейки с уровнем ал. 1250</v>
      </c>
      <c r="B418" s="73">
        <v>159868</v>
      </c>
      <c r="C418" s="73" t="str">
        <f>VLOOKUP(B418,'[1]77'!$E$1:$J$65536,6,0)</f>
        <v>ШТ</v>
      </c>
      <c r="D418" s="74">
        <f>IF(H418="",VLOOKUP(B418,'[1]77'!$E$1:$G$65536,3,0),H418)</f>
        <v>5900.27</v>
      </c>
      <c r="E418" s="75">
        <v>6126.8460000000005</v>
      </c>
      <c r="F418" s="76" t="e">
        <f>IF(#REF!="Условия поставки: EWX (самовывоз)",IFERROR(-VLOOKUP(B418,[2]E77!$E$1:$G$65536,3,0),0),0)</f>
        <v>#REF!</v>
      </c>
      <c r="G418" s="77">
        <f>IF(I418="",VLOOKUP(B418,'[1]77'!$E$1:$K$65536,7,0),I418)</f>
        <v>43070</v>
      </c>
    </row>
    <row r="419" spans="1:7">
      <c r="A419" s="72" t="str">
        <f>VLOOKUP(B419,'[1]77'!$E$1:$J$65536,2,0)</f>
        <v>Рейки с уровнем ал. 2500</v>
      </c>
      <c r="B419" s="73">
        <v>159869</v>
      </c>
      <c r="C419" s="73" t="str">
        <f>VLOOKUP(B419,'[1]77'!$E$1:$J$65536,6,0)</f>
        <v>ШТ</v>
      </c>
      <c r="D419" s="74">
        <f>IF(H419="",VLOOKUP(B419,'[1]77'!$E$1:$G$65536,3,0),H419)</f>
        <v>10799.93</v>
      </c>
      <c r="E419" s="75">
        <v>11214.643</v>
      </c>
      <c r="F419" s="76" t="e">
        <f>IF(#REF!="Условия поставки: EWX (самовывоз)",IFERROR(-VLOOKUP(B419,[2]E77!$E$1:$G$65536,3,0),0),0)</f>
        <v>#REF!</v>
      </c>
      <c r="G419" s="77">
        <f>IF(I419="",VLOOKUP(B419,'[1]77'!$E$1:$K$65536,7,0),I419)</f>
        <v>43070</v>
      </c>
    </row>
    <row r="420" spans="1:7">
      <c r="A420" s="72" t="str">
        <f>VLOOKUP(B420,'[1]77'!$E$1:$J$65536,2,0)</f>
        <v>Рубанок кромочный 45х22,5 Кантенхобель</v>
      </c>
      <c r="B420" s="73">
        <v>10132</v>
      </c>
      <c r="C420" s="73" t="str">
        <f>VLOOKUP(B420,'[1]77'!$E$1:$J$65536,6,0)</f>
        <v>ШТ</v>
      </c>
      <c r="D420" s="74">
        <f>IF(H420="",VLOOKUP(B420,'[1]77'!$E$1:$G$65536,3,0),H420)</f>
        <v>3928.11</v>
      </c>
      <c r="E420" s="75">
        <v>4078.9540000000002</v>
      </c>
      <c r="F420" s="76" t="e">
        <f>IF(#REF!="Условия поставки: EWX (самовывоз)",IFERROR(-VLOOKUP(B420,[2]E77!$E$1:$G$65536,3,0),0),0)</f>
        <v>#REF!</v>
      </c>
      <c r="G420" s="77">
        <f>IF(I420="",VLOOKUP(B420,'[1]77'!$E$1:$K$65536,7,0),I420)</f>
        <v>43070</v>
      </c>
    </row>
    <row r="421" spans="1:7">
      <c r="A421" s="72" t="str">
        <f>VLOOKUP(B421,'[1]77'!$E$1:$J$65536,2,0)</f>
        <v>Монтажное приспособление</v>
      </c>
      <c r="B421" s="73">
        <v>4643</v>
      </c>
      <c r="C421" s="73" t="str">
        <f>VLOOKUP(B421,'[1]77'!$E$1:$J$65536,6,0)</f>
        <v>ШТ</v>
      </c>
      <c r="D421" s="74">
        <f>IF(H421="",VLOOKUP(B421,'[1]77'!$E$1:$G$65536,3,0),H421)</f>
        <v>2173.41</v>
      </c>
      <c r="E421" s="75">
        <v>2256.87</v>
      </c>
      <c r="F421" s="76" t="e">
        <f>IF(#REF!="Условия поставки: EWX (самовывоз)",IFERROR(-VLOOKUP(B421,[2]E77!$E$1:$G$65536,3,0),0),0)</f>
        <v>#REF!</v>
      </c>
      <c r="G421" s="77">
        <f>IF(I421="",VLOOKUP(B421,'[1]77'!$E$1:$K$65536,7,0),I421)</f>
        <v>43070</v>
      </c>
    </row>
    <row r="422" spans="1:7">
      <c r="A422" s="72" t="str">
        <f>VLOOKUP(B422,'[1]77'!$E$1:$J$65536,2,0)</f>
        <v>Фреза 60,67,74мм (6)</v>
      </c>
      <c r="B422" s="73">
        <v>4685</v>
      </c>
      <c r="C422" s="73" t="str">
        <f>VLOOKUP(B422,'[1]77'!$E$1:$J$65536,6,0)</f>
        <v>ШТ</v>
      </c>
      <c r="D422" s="74">
        <f>IF(H422="",VLOOKUP(B422,'[1]77'!$E$1:$G$65536,3,0),H422)</f>
        <v>819.98</v>
      </c>
      <c r="E422" s="75">
        <v>851.46600000000001</v>
      </c>
      <c r="F422" s="76" t="e">
        <f>IF(#REF!="Условия поставки: EWX (самовывоз)",IFERROR(-VLOOKUP(B422,[2]E77!$E$1:$G$65536,3,0),0),0)</f>
        <v>#REF!</v>
      </c>
      <c r="G422" s="77">
        <f>IF(I422="",VLOOKUP(B422,'[1]77'!$E$1:$K$65536,7,0),I422)</f>
        <v>43070</v>
      </c>
    </row>
    <row r="423" spans="1:7">
      <c r="A423" s="72" t="str">
        <f>VLOOKUP(B423,'[1]77'!$E$1:$J$65536,2,0)</f>
        <v>Часть рабочая Рашпельхобеля</v>
      </c>
      <c r="B423" s="73">
        <v>4630</v>
      </c>
      <c r="C423" s="73" t="str">
        <f>VLOOKUP(B423,'[1]77'!$E$1:$J$65536,6,0)</f>
        <v>ШТ</v>
      </c>
      <c r="D423" s="74">
        <f>IF(H423="",VLOOKUP(B423,'[1]77'!$E$1:$G$65536,3,0),H423)</f>
        <v>194.28</v>
      </c>
      <c r="E423" s="75">
        <v>201.74</v>
      </c>
      <c r="F423" s="76" t="e">
        <f>IF(#REF!="Условия поставки: EWX (самовывоз)",IFERROR(-VLOOKUP(B423,[2]E77!$E$1:$G$65536,3,0),0),0)</f>
        <v>#REF!</v>
      </c>
      <c r="G423" s="77">
        <f>IF(I423="",VLOOKUP(B423,'[1]77'!$E$1:$K$65536,7,0),I423)</f>
        <v>43070</v>
      </c>
    </row>
    <row r="424" spans="1:7">
      <c r="A424" s="72" t="str">
        <f>VLOOKUP(B424,'[1]77'!$E$1:$J$65536,2,0)</f>
        <v>Швабра без рукоятки</v>
      </c>
      <c r="B424" s="73">
        <v>20231510</v>
      </c>
      <c r="C424" s="73" t="str">
        <f>VLOOKUP(B424,'[1]77'!$E$1:$J$65536,6,0)</f>
        <v>ШТ</v>
      </c>
      <c r="D424" s="74">
        <f>IF(H424="",VLOOKUP(B424,'[1]77'!$E$1:$G$65536,3,0),H424)</f>
        <v>2330.66</v>
      </c>
      <c r="E424" s="75">
        <v>2420.1650000000004</v>
      </c>
      <c r="F424" s="76" t="e">
        <f>IF(#REF!="Условия поставки: EWX (самовывоз)",IFERROR(-VLOOKUP(B424,[2]E77!$E$1:$G$65536,3,0),0),0)</f>
        <v>#REF!</v>
      </c>
      <c r="G424" s="77">
        <f>IF(I424="",VLOOKUP(B424,'[1]77'!$E$1:$K$65536,7,0),I424)</f>
        <v>43157</v>
      </c>
    </row>
    <row r="425" spans="1:7">
      <c r="A425" s="72" t="str">
        <f>VLOOKUP(B425,'[1]77'!$E$1:$J$65536,2,0)</f>
        <v>Шпатель 125 мм</v>
      </c>
      <c r="B425" s="73">
        <v>523293</v>
      </c>
      <c r="C425" s="73" t="str">
        <f>VLOOKUP(B425,'[1]77'!$E$1:$J$65536,6,0)</f>
        <v>ШТ</v>
      </c>
      <c r="D425" s="74">
        <f>IF(H425="",VLOOKUP(B425,'[1]77'!$E$1:$G$65536,3,0),H425)</f>
        <v>687.14</v>
      </c>
      <c r="E425" s="75">
        <v>713.52600000000007</v>
      </c>
      <c r="F425" s="76" t="e">
        <f>IF(#REF!="Условия поставки: EWX (самовывоз)",IFERROR(-VLOOKUP(B425,[2]E77!$E$1:$G$65536,3,0),0),0)</f>
        <v>#REF!</v>
      </c>
      <c r="G425" s="77">
        <f>IF(I425="",VLOOKUP(B425,'[1]77'!$E$1:$K$65536,7,0),I425)</f>
        <v>43070</v>
      </c>
    </row>
    <row r="426" spans="1:7">
      <c r="A426" s="72" t="str">
        <f>VLOOKUP(B426,'[1]77'!$E$1:$J$65536,2,0)</f>
        <v>Шпатель -250мм</v>
      </c>
      <c r="B426" s="73">
        <v>523292</v>
      </c>
      <c r="C426" s="73" t="str">
        <f>VLOOKUP(B426,'[1]77'!$E$1:$J$65536,6,0)</f>
        <v>ШТ</v>
      </c>
      <c r="D426" s="74">
        <f>IF(H426="",VLOOKUP(B426,'[1]77'!$E$1:$G$65536,3,0),H426)</f>
        <v>733.69</v>
      </c>
      <c r="E426" s="75">
        <v>761.86000000000013</v>
      </c>
      <c r="F426" s="76" t="e">
        <f>IF(#REF!="Условия поставки: EWX (самовывоз)",IFERROR(-VLOOKUP(B426,[2]E77!$E$1:$G$65536,3,0),0),0)</f>
        <v>#REF!</v>
      </c>
      <c r="G426" s="77">
        <f>IF(I426="",VLOOKUP(B426,'[1]77'!$E$1:$K$65536,7,0),I426)</f>
        <v>43070</v>
      </c>
    </row>
    <row r="427" spans="1:7">
      <c r="A427" s="72" t="str">
        <f>VLOOKUP(B427,'[1]77'!$E$1:$J$65536,2,0)</f>
        <v>Шпатель д/внутренних углов с дер. ручкой</v>
      </c>
      <c r="B427" s="73">
        <v>110850</v>
      </c>
      <c r="C427" s="73" t="str">
        <f>VLOOKUP(B427,'[1]77'!$E$1:$J$65536,6,0)</f>
        <v>ШТ</v>
      </c>
      <c r="D427" s="74">
        <f>IF(H427="",VLOOKUP(B427,'[1]77'!$E$1:$G$65536,3,0),H427)</f>
        <v>373.31</v>
      </c>
      <c r="E427" s="75">
        <v>387.65100000000007</v>
      </c>
      <c r="F427" s="76" t="e">
        <f>IF(#REF!="Условия поставки: EWX (самовывоз)",IFERROR(-VLOOKUP(B427,[2]E77!$E$1:$G$65536,3,0),0),0)</f>
        <v>#REF!</v>
      </c>
      <c r="G427" s="77">
        <f>IF(I427="",VLOOKUP(B427,'[1]77'!$E$1:$K$65536,7,0),I427)</f>
        <v>43070</v>
      </c>
    </row>
    <row r="428" spans="1:7">
      <c r="A428" s="72" t="str">
        <f>VLOOKUP(B428,'[1]77'!$E$1:$J$65536,2,0)</f>
        <v>Шпатель для шпаклевания 600 мм (пластик)</v>
      </c>
      <c r="B428" s="73">
        <v>523277</v>
      </c>
      <c r="C428" s="73" t="str">
        <f>VLOOKUP(B428,'[1]77'!$E$1:$J$65536,6,0)</f>
        <v>ШТ</v>
      </c>
      <c r="D428" s="74">
        <f>IF(H428="",VLOOKUP(B428,'[1]77'!$E$1:$G$65536,3,0),H428)</f>
        <v>1053.98</v>
      </c>
      <c r="E428" s="75">
        <v>1094.4450000000002</v>
      </c>
      <c r="F428" s="76" t="e">
        <f>IF(#REF!="Условия поставки: EWX (самовывоз)",IFERROR(-VLOOKUP(B428,[2]E77!$E$1:$G$65536,3,0),0),0)</f>
        <v>#REF!</v>
      </c>
      <c r="G428" s="77">
        <f>IF(I428="",VLOOKUP(B428,'[1]77'!$E$1:$K$65536,7,0),I428)</f>
        <v>43070</v>
      </c>
    </row>
    <row r="429" spans="1:7">
      <c r="A429" s="72" t="str">
        <f>VLOOKUP(B429,'[1]77'!$E$1:$J$65536,2,0)</f>
        <v>Шпатель нерж широкий 100см</v>
      </c>
      <c r="B429" s="73">
        <v>523283</v>
      </c>
      <c r="C429" s="73" t="str">
        <f>VLOOKUP(B429,'[1]77'!$E$1:$J$65536,6,0)</f>
        <v>ШТ</v>
      </c>
      <c r="D429" s="74">
        <f>IF(H429="",VLOOKUP(B429,'[1]77'!$E$1:$G$65536,3,0),H429)</f>
        <v>6816.98</v>
      </c>
      <c r="E429" s="75">
        <v>7078.7420000000011</v>
      </c>
      <c r="F429" s="76" t="e">
        <f>IF(#REF!="Условия поставки: EWX (самовывоз)",IFERROR(-VLOOKUP(B429,[2]E77!$E$1:$G$65536,3,0),0),0)</f>
        <v>#REF!</v>
      </c>
      <c r="G429" s="77">
        <f>IF(I429="",VLOOKUP(B429,'[1]77'!$E$1:$K$65536,7,0),I429)</f>
        <v>43070</v>
      </c>
    </row>
    <row r="430" spans="1:7">
      <c r="A430" s="72" t="str">
        <f>VLOOKUP(B430,'[1]77'!$E$1:$J$65536,2,0)</f>
        <v>Шпатель нерж широкий 80см</v>
      </c>
      <c r="B430" s="73">
        <v>523285</v>
      </c>
      <c r="C430" s="73" t="str">
        <f>VLOOKUP(B430,'[1]77'!$E$1:$J$65536,6,0)</f>
        <v>ШТ</v>
      </c>
      <c r="D430" s="74">
        <f>IF(H430="",VLOOKUP(B430,'[1]77'!$E$1:$G$65536,3,0),H430)</f>
        <v>5475.05</v>
      </c>
      <c r="E430" s="75">
        <v>5685.2950000000001</v>
      </c>
      <c r="F430" s="76" t="e">
        <f>IF(#REF!="Условия поставки: EWX (самовывоз)",IFERROR(-VLOOKUP(B430,[2]E77!$E$1:$G$65536,3,0),0),0)</f>
        <v>#REF!</v>
      </c>
      <c r="G430" s="77">
        <f>IF(I430="",VLOOKUP(B430,'[1]77'!$E$1:$K$65536,7,0),I430)</f>
        <v>43070</v>
      </c>
    </row>
    <row r="431" spans="1:7">
      <c r="A431" s="72" t="str">
        <f>VLOOKUP(B431,'[1]77'!$E$1:$J$65536,2,0)</f>
        <v>Шпатель с отвёрткой</v>
      </c>
      <c r="B431" s="73">
        <v>447529</v>
      </c>
      <c r="C431" s="73" t="str">
        <f>VLOOKUP(B431,'[1]77'!$E$1:$J$65536,6,0)</f>
        <v>ШТ</v>
      </c>
      <c r="D431" s="74">
        <f>IF(H431="",VLOOKUP(B431,'[1]77'!$E$1:$G$65536,3,0),H431)</f>
        <v>959.45</v>
      </c>
      <c r="E431" s="75">
        <v>996.29200000000014</v>
      </c>
      <c r="F431" s="76" t="e">
        <f>IF(#REF!="Условия поставки: EWX (самовывоз)",IFERROR(-VLOOKUP(B431,[2]E77!$E$1:$G$65536,3,0),0),0)</f>
        <v>#REF!</v>
      </c>
      <c r="G431" s="77">
        <f>IF(I431="",VLOOKUP(B431,'[1]77'!$E$1:$K$65536,7,0),I431)</f>
        <v>43070</v>
      </c>
    </row>
    <row r="432" spans="1:7">
      <c r="A432" s="72" t="str">
        <f>VLOOKUP(B432,'[1]77'!$E$1:$J$65536,2,0)</f>
        <v>Комплект для шлифования Abranet</v>
      </c>
      <c r="B432" s="73">
        <v>267586</v>
      </c>
      <c r="C432" s="73" t="str">
        <f>VLOOKUP(B432,'[1]77'!$E$1:$J$65536,6,0)</f>
        <v>ШТ</v>
      </c>
      <c r="D432" s="74">
        <f>IF(H432="",VLOOKUP(B432,'[1]77'!$E$1:$G$65536,3,0),H432)</f>
        <v>3491.46</v>
      </c>
      <c r="E432" s="75">
        <v>3625.5340000000006</v>
      </c>
      <c r="F432" s="76" t="e">
        <f>IF(#REF!="Условия поставки: EWX (самовывоз)",IFERROR(-VLOOKUP(B432,[2]E77!$E$1:$G$65536,3,0),0),0)</f>
        <v>#REF!</v>
      </c>
      <c r="G432" s="77">
        <f>IF(I432="",VLOOKUP(B432,'[1]77'!$E$1:$K$65536,7,0),I432)</f>
        <v>43070</v>
      </c>
    </row>
    <row r="433" spans="1:7">
      <c r="A433" s="72" t="s">
        <v>516</v>
      </c>
      <c r="B433" s="73">
        <v>3556</v>
      </c>
      <c r="C433" s="73" t="str">
        <f>VLOOKUP(B433,'[1]77'!$E$1:$J$65536,6,0)</f>
        <v>ШТ</v>
      </c>
      <c r="D433" s="74">
        <f>IF(H433="",VLOOKUP(B433,'[1]77'!$E$1:$G$65536,3,0),H433)</f>
        <v>1282.8499999999999</v>
      </c>
      <c r="E433" s="75">
        <v>1332.1110000000001</v>
      </c>
      <c r="F433" s="76" t="e">
        <f>IF(#REF!="Условия поставки: EWX (самовывоз)",IFERROR(-VLOOKUP(B433,[2]E77!$E$1:$G$65536,3,0),0),0)</f>
        <v>#REF!</v>
      </c>
      <c r="G433" s="77">
        <f>IF(I433="",VLOOKUP(B433,'[1]77'!$E$1:$K$65536,7,0),I433)</f>
        <v>43070</v>
      </c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topLeftCell="A61" workbookViewId="0">
      <selection activeCell="A3" sqref="A3"/>
    </sheetView>
  </sheetViews>
  <sheetFormatPr defaultRowHeight="12.75"/>
  <cols>
    <col min="1" max="1" width="63.33203125" customWidth="1"/>
    <col min="2" max="2" width="9.5" bestFit="1" customWidth="1"/>
    <col min="3" max="3" width="16" customWidth="1"/>
  </cols>
  <sheetData>
    <row r="1" spans="1:3">
      <c r="A1" s="93" t="s">
        <v>517</v>
      </c>
      <c r="B1" s="94"/>
      <c r="C1" s="95"/>
    </row>
    <row r="2" spans="1:3" ht="13.5" thickBot="1">
      <c r="A2" s="96" t="s">
        <v>518</v>
      </c>
      <c r="B2" s="94"/>
      <c r="C2" s="95"/>
    </row>
    <row r="3" spans="1:3" ht="13.5" thickBot="1">
      <c r="A3" s="96"/>
      <c r="B3" s="94"/>
      <c r="C3" s="97" t="s">
        <v>519</v>
      </c>
    </row>
    <row r="4" spans="1:3" ht="13.5" thickBot="1">
      <c r="A4" s="98" t="s">
        <v>520</v>
      </c>
      <c r="B4" s="99" t="s">
        <v>521</v>
      </c>
      <c r="C4" s="100" t="s">
        <v>522</v>
      </c>
    </row>
    <row r="5" spans="1:3">
      <c r="A5" s="101" t="s">
        <v>523</v>
      </c>
      <c r="B5" s="102"/>
      <c r="C5" s="103"/>
    </row>
    <row r="6" spans="1:3">
      <c r="A6" s="104" t="s">
        <v>524</v>
      </c>
      <c r="B6" s="105">
        <v>23</v>
      </c>
      <c r="C6" s="106">
        <v>126.50000000000001</v>
      </c>
    </row>
    <row r="7" spans="1:3">
      <c r="A7" s="107" t="s">
        <v>525</v>
      </c>
      <c r="B7" s="108">
        <v>25</v>
      </c>
      <c r="C7" s="109">
        <v>196.9</v>
      </c>
    </row>
    <row r="8" spans="1:3">
      <c r="A8" s="107" t="s">
        <v>526</v>
      </c>
      <c r="B8" s="108">
        <v>5</v>
      </c>
      <c r="C8" s="109">
        <v>66</v>
      </c>
    </row>
    <row r="9" spans="1:3">
      <c r="A9" s="107" t="s">
        <v>527</v>
      </c>
      <c r="B9" s="108">
        <v>25</v>
      </c>
      <c r="C9" s="109">
        <v>237.60000000000002</v>
      </c>
    </row>
    <row r="10" spans="1:3">
      <c r="A10" s="107" t="s">
        <v>528</v>
      </c>
      <c r="B10" s="108">
        <v>5</v>
      </c>
      <c r="C10" s="109">
        <v>79.2</v>
      </c>
    </row>
    <row r="11" spans="1:3">
      <c r="A11" s="107" t="s">
        <v>529</v>
      </c>
      <c r="B11" s="108">
        <v>25</v>
      </c>
      <c r="C11" s="109">
        <v>316.8</v>
      </c>
    </row>
    <row r="12" spans="1:3">
      <c r="A12" s="107" t="s">
        <v>530</v>
      </c>
      <c r="B12" s="108">
        <v>25</v>
      </c>
      <c r="C12" s="109">
        <v>311.3</v>
      </c>
    </row>
    <row r="13" spans="1:3">
      <c r="A13" s="107" t="s">
        <v>531</v>
      </c>
      <c r="B13" s="108">
        <v>5</v>
      </c>
      <c r="C13" s="109">
        <v>97.9</v>
      </c>
    </row>
    <row r="14" spans="1:3">
      <c r="A14" s="107" t="s">
        <v>532</v>
      </c>
      <c r="B14" s="108">
        <v>25</v>
      </c>
      <c r="C14" s="109">
        <v>435.6</v>
      </c>
    </row>
    <row r="15" spans="1:3">
      <c r="A15" s="107" t="s">
        <v>533</v>
      </c>
      <c r="B15" s="108">
        <v>25</v>
      </c>
      <c r="C15" s="109">
        <v>370.70000000000005</v>
      </c>
    </row>
    <row r="16" spans="1:3">
      <c r="A16" s="104" t="s">
        <v>534</v>
      </c>
      <c r="B16" s="105">
        <v>25</v>
      </c>
      <c r="C16" s="110">
        <v>514.80000000000007</v>
      </c>
    </row>
    <row r="17" spans="1:3">
      <c r="A17" s="107" t="s">
        <v>535</v>
      </c>
      <c r="B17" s="108">
        <v>25</v>
      </c>
      <c r="C17" s="109">
        <v>493.90000000000003</v>
      </c>
    </row>
    <row r="18" spans="1:3">
      <c r="A18" s="107" t="s">
        <v>536</v>
      </c>
      <c r="B18" s="111">
        <v>5</v>
      </c>
      <c r="C18" s="109">
        <v>113.30000000000001</v>
      </c>
    </row>
    <row r="19" spans="1:3">
      <c r="A19" s="112" t="s">
        <v>537</v>
      </c>
      <c r="B19" s="113"/>
      <c r="C19" s="114">
        <v>0</v>
      </c>
    </row>
    <row r="20" spans="1:3">
      <c r="A20" s="107" t="s">
        <v>538</v>
      </c>
      <c r="B20" s="108">
        <v>25</v>
      </c>
      <c r="C20" s="109">
        <v>174.9</v>
      </c>
    </row>
    <row r="21" spans="1:3">
      <c r="A21" s="107" t="s">
        <v>539</v>
      </c>
      <c r="B21" s="108">
        <v>25</v>
      </c>
      <c r="C21" s="109">
        <v>185.9</v>
      </c>
    </row>
    <row r="22" spans="1:3">
      <c r="A22" s="107" t="s">
        <v>540</v>
      </c>
      <c r="B22" s="108">
        <v>23</v>
      </c>
      <c r="C22" s="109">
        <v>242.00000000000003</v>
      </c>
    </row>
    <row r="23" spans="1:3">
      <c r="A23" s="107" t="s">
        <v>541</v>
      </c>
      <c r="B23" s="108">
        <v>20</v>
      </c>
      <c r="C23" s="109">
        <v>250.8</v>
      </c>
    </row>
    <row r="24" spans="1:3">
      <c r="A24" s="107" t="s">
        <v>542</v>
      </c>
      <c r="B24" s="108">
        <v>20</v>
      </c>
      <c r="C24" s="109">
        <v>299.20000000000005</v>
      </c>
    </row>
    <row r="25" spans="1:3">
      <c r="A25" s="107" t="s">
        <v>543</v>
      </c>
      <c r="B25" s="108">
        <v>20</v>
      </c>
      <c r="C25" s="109">
        <v>294.8</v>
      </c>
    </row>
    <row r="26" spans="1:3">
      <c r="A26" s="112" t="s">
        <v>496</v>
      </c>
      <c r="B26" s="113"/>
      <c r="C26" s="114">
        <v>0</v>
      </c>
    </row>
    <row r="27" spans="1:3">
      <c r="A27" s="107" t="s">
        <v>544</v>
      </c>
      <c r="B27" s="108">
        <v>30</v>
      </c>
      <c r="C27" s="109">
        <v>316.8</v>
      </c>
    </row>
    <row r="28" spans="1:3">
      <c r="A28" s="107" t="s">
        <v>545</v>
      </c>
      <c r="B28" s="108">
        <v>15</v>
      </c>
      <c r="C28" s="109">
        <v>176</v>
      </c>
    </row>
    <row r="29" spans="1:3">
      <c r="A29" s="107" t="s">
        <v>546</v>
      </c>
      <c r="B29" s="108">
        <v>5</v>
      </c>
      <c r="C29" s="109">
        <v>92.4</v>
      </c>
    </row>
    <row r="30" spans="1:3">
      <c r="A30" s="107" t="s">
        <v>547</v>
      </c>
      <c r="B30" s="108">
        <v>30</v>
      </c>
      <c r="C30" s="109">
        <v>262.90000000000003</v>
      </c>
    </row>
    <row r="31" spans="1:3">
      <c r="A31" s="107" t="s">
        <v>548</v>
      </c>
      <c r="B31" s="108">
        <v>25</v>
      </c>
      <c r="C31" s="109">
        <v>343.20000000000005</v>
      </c>
    </row>
    <row r="32" spans="1:3">
      <c r="A32" s="115" t="s">
        <v>549</v>
      </c>
      <c r="B32" s="108">
        <v>30</v>
      </c>
      <c r="C32" s="109">
        <v>262.90000000000003</v>
      </c>
    </row>
    <row r="33" spans="1:3">
      <c r="A33" s="107" t="s">
        <v>550</v>
      </c>
      <c r="B33" s="108">
        <v>30</v>
      </c>
      <c r="C33" s="109">
        <v>262.90000000000003</v>
      </c>
    </row>
    <row r="34" spans="1:3">
      <c r="A34" s="107" t="s">
        <v>551</v>
      </c>
      <c r="B34" s="108">
        <v>25</v>
      </c>
      <c r="C34" s="109">
        <v>223.3</v>
      </c>
    </row>
    <row r="35" spans="1:3" ht="25.5">
      <c r="A35" s="107" t="s">
        <v>552</v>
      </c>
      <c r="B35" s="108">
        <v>25</v>
      </c>
      <c r="C35" s="109">
        <v>217.8</v>
      </c>
    </row>
    <row r="36" spans="1:3">
      <c r="A36" s="107" t="s">
        <v>553</v>
      </c>
      <c r="B36" s="108">
        <v>25</v>
      </c>
      <c r="C36" s="109">
        <v>202.4</v>
      </c>
    </row>
    <row r="37" spans="1:3">
      <c r="A37" s="107" t="s">
        <v>554</v>
      </c>
      <c r="B37" s="108">
        <v>25</v>
      </c>
      <c r="C37" s="109">
        <v>223.3</v>
      </c>
    </row>
    <row r="38" spans="1:3">
      <c r="A38" s="107" t="s">
        <v>555</v>
      </c>
      <c r="B38" s="111">
        <v>25</v>
      </c>
      <c r="C38" s="109">
        <v>217.8</v>
      </c>
    </row>
    <row r="39" spans="1:3">
      <c r="A39" s="107" t="s">
        <v>556</v>
      </c>
      <c r="B39" s="111">
        <v>25</v>
      </c>
      <c r="C39" s="109">
        <v>435.6</v>
      </c>
    </row>
    <row r="40" spans="1:3">
      <c r="A40" s="107" t="s">
        <v>557</v>
      </c>
      <c r="B40" s="111">
        <v>25</v>
      </c>
      <c r="C40" s="109">
        <v>305.8</v>
      </c>
    </row>
    <row r="41" spans="1:3">
      <c r="A41" s="107" t="s">
        <v>558</v>
      </c>
      <c r="B41" s="108">
        <v>25</v>
      </c>
      <c r="C41" s="109">
        <v>386.1</v>
      </c>
    </row>
    <row r="42" spans="1:3">
      <c r="A42" s="107" t="s">
        <v>559</v>
      </c>
      <c r="B42" s="108">
        <v>25</v>
      </c>
      <c r="C42" s="109">
        <v>396.00000000000006</v>
      </c>
    </row>
    <row r="43" spans="1:3">
      <c r="A43" s="112" t="s">
        <v>560</v>
      </c>
      <c r="B43" s="113"/>
      <c r="C43" s="114">
        <v>0</v>
      </c>
    </row>
    <row r="44" spans="1:3">
      <c r="A44" s="107" t="s">
        <v>561</v>
      </c>
      <c r="B44" s="108">
        <v>20</v>
      </c>
      <c r="C44" s="109">
        <v>270.60000000000002</v>
      </c>
    </row>
    <row r="45" spans="1:3">
      <c r="A45" s="107" t="s">
        <v>562</v>
      </c>
      <c r="B45" s="108">
        <v>20</v>
      </c>
      <c r="C45" s="109">
        <v>353.1</v>
      </c>
    </row>
    <row r="46" spans="1:3">
      <c r="A46" s="107" t="s">
        <v>563</v>
      </c>
      <c r="B46" s="108">
        <v>18</v>
      </c>
      <c r="C46" s="109">
        <v>190.3</v>
      </c>
    </row>
    <row r="47" spans="1:3">
      <c r="A47" s="107" t="s">
        <v>564</v>
      </c>
      <c r="B47" s="108">
        <v>20</v>
      </c>
      <c r="C47" s="109">
        <v>281.60000000000002</v>
      </c>
    </row>
    <row r="48" spans="1:3">
      <c r="A48" s="107" t="s">
        <v>565</v>
      </c>
      <c r="B48" s="108">
        <v>5</v>
      </c>
      <c r="C48" s="109">
        <v>112.2</v>
      </c>
    </row>
    <row r="49" spans="1:3">
      <c r="A49" s="107" t="s">
        <v>566</v>
      </c>
      <c r="B49" s="108">
        <v>5</v>
      </c>
      <c r="C49" s="109">
        <v>205.70000000000002</v>
      </c>
    </row>
    <row r="50" spans="1:3">
      <c r="A50" s="107" t="s">
        <v>567</v>
      </c>
      <c r="B50" s="108">
        <v>18</v>
      </c>
      <c r="C50" s="109">
        <v>459.8</v>
      </c>
    </row>
    <row r="51" spans="1:3">
      <c r="A51" s="112" t="s">
        <v>568</v>
      </c>
      <c r="B51" s="113"/>
      <c r="C51" s="114">
        <v>0</v>
      </c>
    </row>
    <row r="52" spans="1:3">
      <c r="A52" s="107" t="s">
        <v>569</v>
      </c>
      <c r="B52" s="111">
        <v>20</v>
      </c>
      <c r="C52" s="109">
        <v>210.10000000000002</v>
      </c>
    </row>
    <row r="53" spans="1:3">
      <c r="A53" s="107" t="s">
        <v>570</v>
      </c>
      <c r="B53" s="111">
        <v>25</v>
      </c>
      <c r="C53" s="109">
        <v>272.8</v>
      </c>
    </row>
    <row r="54" spans="1:3">
      <c r="A54" s="107" t="s">
        <v>571</v>
      </c>
      <c r="B54" s="108">
        <v>25</v>
      </c>
      <c r="C54" s="109">
        <v>152.9</v>
      </c>
    </row>
    <row r="55" spans="1:3">
      <c r="A55" s="107" t="s">
        <v>572</v>
      </c>
      <c r="B55" s="108">
        <v>25</v>
      </c>
      <c r="C55" s="109">
        <v>189.20000000000002</v>
      </c>
    </row>
    <row r="56" spans="1:3">
      <c r="A56" s="112" t="s">
        <v>573</v>
      </c>
      <c r="B56" s="113"/>
      <c r="C56" s="114">
        <v>0</v>
      </c>
    </row>
    <row r="57" spans="1:3">
      <c r="A57" s="107" t="s">
        <v>574</v>
      </c>
      <c r="B57" s="108">
        <v>25</v>
      </c>
      <c r="C57" s="109">
        <v>359.70000000000005</v>
      </c>
    </row>
    <row r="58" spans="1:3">
      <c r="A58" s="107" t="s">
        <v>575</v>
      </c>
      <c r="B58" s="108">
        <v>25</v>
      </c>
      <c r="C58" s="109">
        <v>407.00000000000006</v>
      </c>
    </row>
    <row r="59" spans="1:3">
      <c r="A59" s="107" t="s">
        <v>576</v>
      </c>
      <c r="B59" s="108">
        <v>25</v>
      </c>
      <c r="C59" s="109">
        <v>343.20000000000005</v>
      </c>
    </row>
    <row r="60" spans="1:3">
      <c r="A60" s="107" t="s">
        <v>577</v>
      </c>
      <c r="B60" s="108">
        <v>25</v>
      </c>
      <c r="C60" s="109">
        <v>290.40000000000003</v>
      </c>
    </row>
    <row r="61" spans="1:3">
      <c r="A61" s="107" t="s">
        <v>578</v>
      </c>
      <c r="B61" s="108">
        <v>25</v>
      </c>
      <c r="C61" s="109">
        <v>322.3</v>
      </c>
    </row>
    <row r="62" spans="1:3">
      <c r="A62" s="112" t="s">
        <v>579</v>
      </c>
      <c r="B62" s="113"/>
      <c r="C62" s="114">
        <v>0</v>
      </c>
    </row>
    <row r="63" spans="1:3">
      <c r="A63" s="107" t="s">
        <v>580</v>
      </c>
      <c r="B63" s="108">
        <v>20</v>
      </c>
      <c r="C63" s="109">
        <v>636.90000000000009</v>
      </c>
    </row>
    <row r="64" spans="1:3">
      <c r="A64" s="107" t="s">
        <v>581</v>
      </c>
      <c r="B64" s="108">
        <v>10</v>
      </c>
      <c r="C64" s="109">
        <v>293.70000000000005</v>
      </c>
    </row>
    <row r="65" spans="1:3">
      <c r="A65" s="107" t="s">
        <v>582</v>
      </c>
      <c r="B65" s="108">
        <v>5</v>
      </c>
      <c r="C65" s="109">
        <v>158.4</v>
      </c>
    </row>
    <row r="66" spans="1:3">
      <c r="A66" s="107" t="s">
        <v>583</v>
      </c>
      <c r="B66" s="108">
        <v>10</v>
      </c>
      <c r="C66" s="109">
        <v>316.8</v>
      </c>
    </row>
    <row r="67" spans="1:3">
      <c r="A67" s="107" t="s">
        <v>584</v>
      </c>
      <c r="B67" s="108">
        <v>5</v>
      </c>
      <c r="C67" s="109">
        <v>171.60000000000002</v>
      </c>
    </row>
    <row r="68" spans="1:3">
      <c r="A68" s="107" t="s">
        <v>585</v>
      </c>
      <c r="B68" s="108">
        <v>10</v>
      </c>
      <c r="C68" s="109">
        <v>465.3</v>
      </c>
    </row>
    <row r="69" spans="1:3">
      <c r="A69" s="107" t="s">
        <v>586</v>
      </c>
      <c r="B69" s="108">
        <v>5</v>
      </c>
      <c r="C69" s="109">
        <v>237.60000000000002</v>
      </c>
    </row>
    <row r="70" spans="1:3">
      <c r="A70" s="107" t="s">
        <v>587</v>
      </c>
      <c r="B70" s="108">
        <v>10</v>
      </c>
      <c r="C70" s="109">
        <v>850.30000000000007</v>
      </c>
    </row>
    <row r="71" spans="1:3">
      <c r="A71" s="112" t="s">
        <v>588</v>
      </c>
      <c r="B71" s="113"/>
      <c r="C71" s="114">
        <v>0</v>
      </c>
    </row>
    <row r="72" spans="1:3">
      <c r="A72" s="116" t="s">
        <v>589</v>
      </c>
      <c r="B72" s="117">
        <v>40</v>
      </c>
      <c r="C72" s="118">
        <v>112.2</v>
      </c>
    </row>
    <row r="73" spans="1:3">
      <c r="A73" s="107" t="s">
        <v>590</v>
      </c>
      <c r="B73" s="108">
        <v>5</v>
      </c>
      <c r="C73" s="109">
        <v>79.2</v>
      </c>
    </row>
    <row r="74" spans="1:3">
      <c r="A74" s="107" t="s">
        <v>591</v>
      </c>
      <c r="B74" s="108">
        <v>5</v>
      </c>
      <c r="C74" s="109">
        <v>66</v>
      </c>
    </row>
    <row r="75" spans="1:3">
      <c r="A75" s="107" t="s">
        <v>592</v>
      </c>
      <c r="B75" s="111">
        <v>5</v>
      </c>
      <c r="C75" s="109">
        <v>90.2</v>
      </c>
    </row>
    <row r="76" spans="1:3">
      <c r="A76" s="112" t="s">
        <v>593</v>
      </c>
      <c r="B76" s="113"/>
      <c r="C76" s="114">
        <v>0</v>
      </c>
    </row>
    <row r="77" spans="1:3">
      <c r="A77" s="107" t="s">
        <v>594</v>
      </c>
      <c r="B77" s="108">
        <v>5</v>
      </c>
      <c r="C77" s="109">
        <v>180.4</v>
      </c>
    </row>
    <row r="78" spans="1:3">
      <c r="A78" s="107" t="s">
        <v>595</v>
      </c>
      <c r="B78" s="108">
        <v>2</v>
      </c>
      <c r="C78" s="109">
        <v>83.600000000000009</v>
      </c>
    </row>
    <row r="79" spans="1:3">
      <c r="A79" s="107" t="s">
        <v>596</v>
      </c>
      <c r="B79" s="108">
        <v>5</v>
      </c>
      <c r="C79" s="109">
        <v>183.70000000000002</v>
      </c>
    </row>
    <row r="80" spans="1:3">
      <c r="A80" s="107" t="s">
        <v>597</v>
      </c>
      <c r="B80" s="108">
        <v>2</v>
      </c>
      <c r="C80" s="109">
        <v>90.2</v>
      </c>
    </row>
    <row r="81" spans="1:3">
      <c r="A81" s="119" t="s">
        <v>598</v>
      </c>
      <c r="B81" s="111">
        <v>5</v>
      </c>
      <c r="C81" s="120">
        <v>183.70000000000002</v>
      </c>
    </row>
    <row r="82" spans="1:3">
      <c r="A82" s="119" t="s">
        <v>599</v>
      </c>
      <c r="B82" s="111">
        <v>2</v>
      </c>
      <c r="C82" s="120">
        <v>90.2</v>
      </c>
    </row>
    <row r="83" spans="1:3">
      <c r="A83" s="107" t="s">
        <v>600</v>
      </c>
      <c r="B83" s="108">
        <v>2</v>
      </c>
      <c r="C83" s="109">
        <v>90.2</v>
      </c>
    </row>
    <row r="84" spans="1:3">
      <c r="A84" s="107" t="s">
        <v>601</v>
      </c>
      <c r="B84" s="108">
        <v>2</v>
      </c>
      <c r="C84" s="109">
        <v>90.2</v>
      </c>
    </row>
    <row r="85" spans="1:3">
      <c r="A85" s="107" t="s">
        <v>602</v>
      </c>
      <c r="B85" s="111">
        <v>2</v>
      </c>
      <c r="C85" s="109">
        <v>90.2</v>
      </c>
    </row>
    <row r="86" spans="1:3">
      <c r="A86" s="119" t="s">
        <v>603</v>
      </c>
      <c r="B86" s="111">
        <v>2</v>
      </c>
      <c r="C86" s="121">
        <v>90.2</v>
      </c>
    </row>
    <row r="87" spans="1:3">
      <c r="A87" s="107" t="s">
        <v>604</v>
      </c>
      <c r="B87" s="111">
        <v>2</v>
      </c>
      <c r="C87" s="109">
        <v>90.2</v>
      </c>
    </row>
    <row r="88" spans="1:3">
      <c r="A88" s="107" t="s">
        <v>605</v>
      </c>
      <c r="B88" s="111">
        <v>2</v>
      </c>
      <c r="C88" s="122">
        <v>90.2</v>
      </c>
    </row>
    <row r="89" spans="1:3">
      <c r="A89" s="119" t="s">
        <v>606</v>
      </c>
      <c r="B89" s="111">
        <v>2</v>
      </c>
      <c r="C89" s="121">
        <v>102.30000000000001</v>
      </c>
    </row>
    <row r="90" spans="1:3">
      <c r="A90" s="107" t="s">
        <v>607</v>
      </c>
      <c r="B90" s="111">
        <v>2</v>
      </c>
      <c r="C90" s="109">
        <v>102.30000000000001</v>
      </c>
    </row>
    <row r="91" spans="1:3">
      <c r="A91" s="119" t="s">
        <v>608</v>
      </c>
      <c r="B91" s="111">
        <v>2</v>
      </c>
      <c r="C91" s="121">
        <v>102.30000000000001</v>
      </c>
    </row>
    <row r="92" spans="1:3">
      <c r="A92" s="107" t="s">
        <v>609</v>
      </c>
      <c r="B92" s="111">
        <v>2</v>
      </c>
      <c r="C92" s="121">
        <v>102.30000000000001</v>
      </c>
    </row>
    <row r="93" spans="1:3">
      <c r="A93" s="107" t="s">
        <v>610</v>
      </c>
      <c r="B93" s="108">
        <v>2</v>
      </c>
      <c r="C93" s="123">
        <v>102.30000000000001</v>
      </c>
    </row>
    <row r="94" spans="1:3">
      <c r="A94" s="119" t="s">
        <v>611</v>
      </c>
      <c r="B94" s="111">
        <v>2</v>
      </c>
      <c r="C94" s="120">
        <v>102.30000000000001</v>
      </c>
    </row>
    <row r="95" spans="1:3">
      <c r="A95" s="119" t="s">
        <v>612</v>
      </c>
      <c r="B95" s="111">
        <v>2</v>
      </c>
      <c r="C95" s="122">
        <v>102.30000000000001</v>
      </c>
    </row>
    <row r="96" spans="1:3">
      <c r="A96" s="107" t="s">
        <v>613</v>
      </c>
      <c r="B96" s="111">
        <v>2</v>
      </c>
      <c r="C96" s="122">
        <v>102.30000000000001</v>
      </c>
    </row>
    <row r="97" spans="1:3">
      <c r="A97" s="107" t="s">
        <v>614</v>
      </c>
      <c r="B97" s="108">
        <v>2</v>
      </c>
      <c r="C97" s="122">
        <v>102.30000000000001</v>
      </c>
    </row>
    <row r="98" spans="1:3">
      <c r="A98" s="112" t="s">
        <v>615</v>
      </c>
      <c r="B98" s="113"/>
      <c r="C98" s="114">
        <v>0</v>
      </c>
    </row>
    <row r="99" spans="1:3">
      <c r="A99" s="107" t="s">
        <v>616</v>
      </c>
      <c r="B99" s="111">
        <v>2</v>
      </c>
      <c r="C99" s="122">
        <v>155.10000000000002</v>
      </c>
    </row>
    <row r="100" spans="1:3">
      <c r="A100" s="107" t="s">
        <v>617</v>
      </c>
      <c r="B100" s="111">
        <v>2</v>
      </c>
      <c r="C100" s="122">
        <v>155.10000000000002</v>
      </c>
    </row>
    <row r="101" spans="1:3">
      <c r="A101" s="107" t="s">
        <v>618</v>
      </c>
      <c r="B101" s="111">
        <v>2</v>
      </c>
      <c r="C101" s="122">
        <v>155.10000000000002</v>
      </c>
    </row>
    <row r="102" spans="1:3">
      <c r="A102" s="107" t="s">
        <v>619</v>
      </c>
      <c r="B102" s="111">
        <v>2</v>
      </c>
      <c r="C102" s="122">
        <v>168.3</v>
      </c>
    </row>
    <row r="103" spans="1:3">
      <c r="A103" s="107" t="s">
        <v>620</v>
      </c>
      <c r="B103" s="111">
        <v>2</v>
      </c>
      <c r="C103" s="122">
        <v>168.3</v>
      </c>
    </row>
    <row r="104" spans="1:3">
      <c r="A104" s="107" t="s">
        <v>621</v>
      </c>
      <c r="B104" s="111">
        <v>2</v>
      </c>
      <c r="C104" s="122">
        <v>168.3</v>
      </c>
    </row>
    <row r="105" spans="1:3">
      <c r="A105" s="107" t="s">
        <v>622</v>
      </c>
      <c r="B105" s="111">
        <v>2</v>
      </c>
      <c r="C105" s="122">
        <v>168.3</v>
      </c>
    </row>
    <row r="106" spans="1:3">
      <c r="A106" s="107" t="s">
        <v>623</v>
      </c>
      <c r="B106" s="111">
        <v>2</v>
      </c>
      <c r="C106" s="122">
        <v>168.3</v>
      </c>
    </row>
    <row r="107" spans="1:3">
      <c r="A107" s="107" t="s">
        <v>624</v>
      </c>
      <c r="B107" s="111">
        <v>2</v>
      </c>
      <c r="C107" s="122">
        <v>168.3</v>
      </c>
    </row>
    <row r="108" spans="1:3">
      <c r="A108" s="107" t="s">
        <v>625</v>
      </c>
      <c r="B108" s="111">
        <v>2</v>
      </c>
      <c r="C108" s="122">
        <v>181.50000000000003</v>
      </c>
    </row>
    <row r="109" spans="1:3">
      <c r="A109" s="107" t="s">
        <v>626</v>
      </c>
      <c r="B109" s="111">
        <v>2</v>
      </c>
      <c r="C109" s="122">
        <v>181.50000000000003</v>
      </c>
    </row>
    <row r="110" spans="1:3">
      <c r="A110" s="107" t="s">
        <v>627</v>
      </c>
      <c r="B110" s="111">
        <v>2</v>
      </c>
      <c r="C110" s="122">
        <v>181.50000000000003</v>
      </c>
    </row>
    <row r="111" spans="1:3">
      <c r="A111" s="107" t="s">
        <v>628</v>
      </c>
      <c r="B111" s="111">
        <v>2</v>
      </c>
      <c r="C111" s="122">
        <v>181.50000000000003</v>
      </c>
    </row>
    <row r="112" spans="1:3">
      <c r="A112" s="107" t="s">
        <v>629</v>
      </c>
      <c r="B112" s="111">
        <v>2</v>
      </c>
      <c r="C112" s="122">
        <v>181.50000000000003</v>
      </c>
    </row>
    <row r="113" spans="1:3">
      <c r="A113" s="107" t="s">
        <v>630</v>
      </c>
      <c r="B113" s="111">
        <v>2</v>
      </c>
      <c r="C113" s="122">
        <v>181.50000000000003</v>
      </c>
    </row>
    <row r="114" spans="1:3">
      <c r="A114" s="107" t="s">
        <v>631</v>
      </c>
      <c r="B114" s="111">
        <v>2</v>
      </c>
      <c r="C114" s="122">
        <v>181.50000000000003</v>
      </c>
    </row>
    <row r="115" spans="1:3">
      <c r="A115" s="107" t="s">
        <v>632</v>
      </c>
      <c r="B115" s="111">
        <v>2</v>
      </c>
      <c r="C115" s="122">
        <v>181.50000000000003</v>
      </c>
    </row>
    <row r="116" spans="1:3" ht="13.5" thickBot="1">
      <c r="A116" s="124" t="s">
        <v>633</v>
      </c>
      <c r="B116" s="125">
        <v>2</v>
      </c>
      <c r="C116" s="126">
        <v>181.50000000000003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 СТиВ - Профиль для ГКЛ</vt:lpstr>
      <vt:lpstr>Litkoil</vt:lpstr>
      <vt:lpstr>КНАУФ</vt:lpstr>
      <vt:lpstr>ЮНИС</vt:lpstr>
      <vt:lpstr>' СТиВ - Профиль для ГКЛ'!Область_печати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</dc:creator>
  <cp:lastModifiedBy>michail</cp:lastModifiedBy>
  <cp:lastPrinted>2018-02-13T06:27:16Z</cp:lastPrinted>
  <dcterms:created xsi:type="dcterms:W3CDTF">2016-06-08T08:49:30Z</dcterms:created>
  <dcterms:modified xsi:type="dcterms:W3CDTF">2018-07-02T12:00:28Z</dcterms:modified>
</cp:coreProperties>
</file>